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0" windowWidth="13860" windowHeight="7590" tabRatio="797" activeTab="12"/>
  </bookViews>
  <sheets>
    <sheet name="4月分" sheetId="1" r:id="rId1"/>
    <sheet name="5月分" sheetId="2" r:id="rId2"/>
    <sheet name="6月分" sheetId="3" r:id="rId3"/>
    <sheet name="7月分" sheetId="4" r:id="rId4"/>
    <sheet name="8月分" sheetId="5" r:id="rId5"/>
    <sheet name="9月分" sheetId="6" r:id="rId6"/>
    <sheet name="10月分" sheetId="7" r:id="rId7"/>
    <sheet name="11月分" sheetId="8" r:id="rId8"/>
    <sheet name="12月分" sheetId="9" r:id="rId9"/>
    <sheet name="1月分" sheetId="10" r:id="rId10"/>
    <sheet name="2月分" sheetId="11" r:id="rId11"/>
    <sheet name="年間計" sheetId="12" r:id="rId12"/>
    <sheet name="月別集計" sheetId="13" r:id="rId13"/>
    <sheet name="記載例" sheetId="14" r:id="rId14"/>
  </sheets>
  <definedNames>
    <definedName name="_xlnm.Print_Area" localSheetId="12">'月別集計'!$A$1:$P$26</definedName>
  </definedNames>
  <calcPr fullCalcOnLoad="1"/>
</workbook>
</file>

<file path=xl/comments13.xml><?xml version="1.0" encoding="utf-8"?>
<comments xmlns="http://schemas.openxmlformats.org/spreadsheetml/2006/main">
  <authors>
    <author>大阪府福祉部高齢介護室居宅事業者課</author>
  </authors>
  <commentList>
    <comment ref="C3" authorId="0">
      <text>
        <r>
          <rPr>
            <b/>
            <sz val="11"/>
            <rFont val="ＭＳ Ｐゴシック"/>
            <family val="3"/>
          </rPr>
          <t>サービス名をプルダウンメニューから選択してください。</t>
        </r>
      </text>
    </comment>
    <comment ref="C4" authorId="0">
      <text>
        <r>
          <rPr>
            <b/>
            <sz val="11"/>
            <rFont val="ＭＳ Ｐゴシック"/>
            <family val="3"/>
          </rPr>
          <t>事業所名を入力してください(各シートに表示されます)</t>
        </r>
      </text>
    </comment>
    <comment ref="C5" authorId="0">
      <text>
        <r>
          <rPr>
            <b/>
            <sz val="11"/>
            <rFont val="ＭＳ Ｐゴシック"/>
            <family val="3"/>
          </rPr>
          <t>事業所番号を入力してください(各シートに表示されます)</t>
        </r>
      </text>
    </comment>
  </commentList>
</comments>
</file>

<file path=xl/sharedStrings.xml><?xml version="1.0" encoding="utf-8"?>
<sst xmlns="http://schemas.openxmlformats.org/spreadsheetml/2006/main" count="959" uniqueCount="172">
  <si>
    <t>日</t>
  </si>
  <si>
    <t>2時間以上
3時間未満</t>
  </si>
  <si>
    <t>3時間以上
4時間未満</t>
  </si>
  <si>
    <t>4時間以上
6時間未満</t>
  </si>
  <si>
    <t>6時間以上
8時間未満</t>
  </si>
  <si>
    <t>延人数計</t>
  </si>
  <si>
    <t>1日</t>
  </si>
  <si>
    <t>2日</t>
  </si>
  <si>
    <t>3日</t>
  </si>
  <si>
    <t>4日</t>
  </si>
  <si>
    <t>5日</t>
  </si>
  <si>
    <t>6日</t>
  </si>
  <si>
    <t>7日</t>
  </si>
  <si>
    <t>8日</t>
  </si>
  <si>
    <t>24日</t>
  </si>
  <si>
    <t>25日</t>
  </si>
  <si>
    <t>26日</t>
  </si>
  <si>
    <t>27日</t>
  </si>
  <si>
    <t>28日</t>
  </si>
  <si>
    <t>29日</t>
  </si>
  <si>
    <t>30日</t>
  </si>
  <si>
    <t>31日</t>
  </si>
  <si>
    <t>曜日</t>
  </si>
  <si>
    <t>4月</t>
  </si>
  <si>
    <t>5月</t>
  </si>
  <si>
    <t>6月</t>
  </si>
  <si>
    <t>7月</t>
  </si>
  <si>
    <t>8月</t>
  </si>
  <si>
    <t>9月</t>
  </si>
  <si>
    <t>10月</t>
  </si>
  <si>
    <t>11月</t>
  </si>
  <si>
    <t>12月</t>
  </si>
  <si>
    <t>1月</t>
  </si>
  <si>
    <t>2月</t>
  </si>
  <si>
    <t>計（a）</t>
  </si>
  <si>
    <t>平均(b)</t>
  </si>
  <si>
    <t>平成</t>
  </si>
  <si>
    <t>3月</t>
  </si>
  <si>
    <t>〔運営規定の定員〕</t>
  </si>
  <si>
    <t>人</t>
  </si>
  <si>
    <t>×</t>
  </si>
  <si>
    <t>×</t>
  </si>
  <si>
    <t>乗数②</t>
  </si>
  <si>
    <t>＝</t>
  </si>
  <si>
    <t>〔提供日数〕</t>
  </si>
  <si>
    <t>〔年間平均延利用人数〕</t>
  </si>
  <si>
    <r>
      <t>（イ）前年度の利用実績が6ヶ月未満の場合又は前年度の定員を25％以上変更する場合の</t>
    </r>
    <r>
      <rPr>
        <b/>
        <u val="single"/>
        <sz val="12"/>
        <rFont val="HG丸ｺﾞｼｯｸM-PRO"/>
        <family val="3"/>
      </rPr>
      <t>事業所用</t>
    </r>
  </si>
  <si>
    <r>
      <t>（ア）前年度の利用実績が事業実績が6ヶ月以上ある</t>
    </r>
    <r>
      <rPr>
        <b/>
        <u val="single"/>
        <sz val="12"/>
        <rFont val="HG丸ｺﾞｼｯｸM-PRO"/>
        <family val="3"/>
      </rPr>
      <t>事業所用</t>
    </r>
  </si>
  <si>
    <t>事業所名</t>
  </si>
  <si>
    <t>事業所番号</t>
  </si>
  <si>
    <t>③＝①×②</t>
  </si>
  <si>
    <t>計①</t>
  </si>
  <si>
    <t>↑プルダウンメニューからYes又はNoを選択してください。</t>
  </si>
  <si>
    <t>④</t>
  </si>
  <si>
    <t>サービス名</t>
  </si>
  <si>
    <t>利　用　者　実　績　表</t>
  </si>
  <si>
    <t>事業者番号</t>
  </si>
  <si>
    <t>　通常規模　・　大規模（Ⅰ）　・　大規模（Ⅱ）</t>
  </si>
  <si>
    <t>利用定員</t>
  </si>
  <si>
    <t>サービス提供日数</t>
  </si>
  <si>
    <t>平成　　　　　年　　　　　月</t>
  </si>
  <si>
    <t>利用者数（要介護）</t>
  </si>
  <si>
    <t>利用者数（要支援）</t>
  </si>
  <si>
    <t>サービス提供日</t>
  </si>
  <si>
    <t>合　計</t>
  </si>
  <si>
    <t>※毎日事業を実施している事業所</t>
  </si>
  <si>
    <t>④×6/7</t>
  </si>
  <si>
    <t>（記載例）</t>
  </si>
  <si>
    <t>（　略　）</t>
  </si>
  <si>
    <t>　の合計を記載する。</t>
  </si>
  <si>
    <t>　とする。</t>
  </si>
  <si>
    <t>※　正月等の特別な期間を除いて毎日事業を実施している事業所については、④に6/7を乗じた平均利用延人数</t>
  </si>
  <si>
    <t>※　単位が２単位以上の場合は、単位ごとに別葉とすること。</t>
  </si>
  <si>
    <t>※　③の欄は、小数点未満の端数は処理しない。</t>
  </si>
  <si>
    <t>○　２単位以上のサービスを提供する場合、利用者の計算は、それぞれの年間利用延人数集計表を作成し、</t>
  </si>
  <si>
    <t>　すべての単位を合算すること。</t>
  </si>
  <si>
    <t>※　平均サービス提供日数については、年間のサービス提供予定日数の合計を12月で除した日数とする。（ただし、小数点以下の端数処理はしない。）</t>
  </si>
  <si>
    <t>※　上記計算式で算出された年間平均延利用者数については、小数点以下の端数処理はしない。</t>
  </si>
  <si>
    <t>※　各月の平均延人数、年間の延人数の合計（a）、年間の平均延人数（b）については、小数点以下の端数処理はしない。</t>
  </si>
  <si>
    <t>　　（例えば、通所介護では年間平均延利用人数が300.02人であった場合、通常規模型通所介護費を算定することとなる。）</t>
  </si>
  <si>
    <t>（例えば、通所介護では（b）の年間平均延利用人数が300.02人であった場合、通常規模型通所介護費を算定することとなる。）</t>
  </si>
  <si>
    <t>※　③の欄は、小数点未満の端数は処理しない。</t>
  </si>
  <si>
    <t>　の合計を記載する。</t>
  </si>
  <si>
    <t>　とする。</t>
  </si>
  <si>
    <t>年</t>
  </si>
  <si>
    <t>○　利用者実績表は、「介護事業者課」のホームページからダウンロードできます。</t>
  </si>
  <si>
    <t>（通所リハビリテーションのサービス提供日別利用者数等調査票）</t>
  </si>
  <si>
    <t>通所リハビリ</t>
  </si>
  <si>
    <t>通所リハビリテーションの年間利用延人数集計表</t>
  </si>
  <si>
    <t>利用者実績表（通所リハビリテーションのサービス提供日別利用者数等調査票）の作成について</t>
  </si>
  <si>
    <t xml:space="preserve">　　アドレス  http://www.pref.osaka.lg.jp/jigyoshido/kaigo/kaigoyoushiki.html </t>
  </si>
  <si>
    <t>（イ）の計算方法については考え方を整理し、平成26年度分から上記のような取扱い（サービス時間区分の乗数をかけない計算）に改めています。</t>
  </si>
  <si>
    <t>合計</t>
  </si>
  <si>
    <t>Yes</t>
  </si>
  <si>
    <t>③＝①×②</t>
  </si>
  <si>
    <t>※毎日事業を実施している事業所</t>
  </si>
  <si>
    <t>④×6/7</t>
  </si>
  <si>
    <t>利用者数（要介護）</t>
  </si>
  <si>
    <t>利用者数（要支援）</t>
  </si>
  <si>
    <t>延人数計</t>
  </si>
  <si>
    <t>サービス提供日</t>
  </si>
  <si>
    <t>曜日</t>
  </si>
  <si>
    <t>合　計</t>
  </si>
  <si>
    <t>1日</t>
  </si>
  <si>
    <t>2日</t>
  </si>
  <si>
    <t>3日</t>
  </si>
  <si>
    <t>4日</t>
  </si>
  <si>
    <t>5日</t>
  </si>
  <si>
    <t>6日</t>
  </si>
  <si>
    <t>7日</t>
  </si>
  <si>
    <t>8日</t>
  </si>
  <si>
    <t>24日</t>
  </si>
  <si>
    <t>25日</t>
  </si>
  <si>
    <t>26日</t>
  </si>
  <si>
    <t>27日</t>
  </si>
  <si>
    <t>28日</t>
  </si>
  <si>
    <t>29日</t>
  </si>
  <si>
    <t>30日</t>
  </si>
  <si>
    <t>計①</t>
  </si>
  <si>
    <t>乗数②</t>
  </si>
  <si>
    <t>④</t>
  </si>
  <si>
    <t>9日</t>
  </si>
  <si>
    <t>10日</t>
  </si>
  <si>
    <t>11日</t>
  </si>
  <si>
    <t>12日</t>
  </si>
  <si>
    <t>13日</t>
  </si>
  <si>
    <t>14日</t>
  </si>
  <si>
    <t>15日</t>
  </si>
  <si>
    <t>16日</t>
  </si>
  <si>
    <t>17日</t>
  </si>
  <si>
    <t>18日</t>
  </si>
  <si>
    <t>19日</t>
  </si>
  <si>
    <t>20日</t>
  </si>
  <si>
    <t>21日</t>
  </si>
  <si>
    <t>22日</t>
  </si>
  <si>
    <t>23日</t>
  </si>
  <si>
    <t>2時間以上4時間未満
（Ｂ）</t>
  </si>
  <si>
    <t>4時間以上
6時間未満
（Ｃ）</t>
  </si>
  <si>
    <t>6時間以上
（D）</t>
  </si>
  <si>
    <t>１日の要支援者の最大数
（E）</t>
  </si>
  <si>
    <t>31日</t>
  </si>
  <si>
    <t xml:space="preserve">
2時間未満　（Ａ）　　　　　　　　　　　　　　　　　　　　　　　　　　　　　　　　　　　　　　　　　　　　　　　　　　　　　　　　　　　　　　　　　　　　　　　</t>
  </si>
  <si>
    <r>
      <rPr>
        <sz val="8"/>
        <color indexed="8"/>
        <rFont val="ＭＳ Ｐゴシック"/>
        <family val="3"/>
      </rPr>
      <t>1時間以上</t>
    </r>
    <r>
      <rPr>
        <strike/>
        <sz val="8"/>
        <color indexed="8"/>
        <rFont val="ＭＳ Ｐゴシック"/>
        <family val="3"/>
      </rPr>
      <t xml:space="preserve">
</t>
    </r>
    <r>
      <rPr>
        <sz val="8"/>
        <color indexed="8"/>
        <rFont val="ＭＳ Ｐゴシック"/>
        <family val="3"/>
      </rPr>
      <t>2時間未満　</t>
    </r>
    <r>
      <rPr>
        <strike/>
        <sz val="8"/>
        <color indexed="8"/>
        <rFont val="ＭＳ Ｐゴシック"/>
        <family val="3"/>
      </rPr>
      <t>　　　　　　　　　　　　　　　　　　　　　　　　　　　　　　　　　　　　　　　　　　　　　　　　　　　　　　　　　　　　　　　　　　　　　　　　</t>
    </r>
  </si>
  <si>
    <t>2時間以上4時間未満
（Ｂ）</t>
  </si>
  <si>
    <t>4時間以上
6時間未満
（Ｃ）</t>
  </si>
  <si>
    <t>6時間以上
（D）</t>
  </si>
  <si>
    <t>１日の要支援者の最大数
（E）</t>
  </si>
  <si>
    <t>※　③の欄のうち、要支援については、（Ａ）～（Ｄ）の合計と（Ｅ）の合計の少ない方を選択する。</t>
  </si>
  <si>
    <t>※　「延人数」欄については、要介護者の合計と要支援者の（Ａ）～（Ｄ）の合計と（Ｅ）の合計の少ない方</t>
  </si>
  <si>
    <t>※　③の欄のうち、要支援については、（Ａ）～（Ｄ）の合計と（Ｅ）の合計の少ない方を選択する。</t>
  </si>
  <si>
    <t>※　「延人数」欄については、要介護者の合計と要支援者の（Ａ）～（Ｄ）の合計と（Ｅ）の合計の少ない方</t>
  </si>
  <si>
    <t>※　③の欄のうち、要支援については、（Ａ）～（Ｄ）の合計と（Ｅ）の合計の少ない方を選択する。</t>
  </si>
  <si>
    <t>※　「延人数」欄については、要介護者の合計と要支援者の（Ａ）～（Ｄ）の合計と（Ｅ）の合計の少ない方</t>
  </si>
  <si>
    <t>※　③の欄のうち、要支援については、（Ａ）～（Ｄ）の合計と（Ｅ）の合計の少ない方を選択する。</t>
  </si>
  <si>
    <t>※　「延人数」欄については、要介護者の合計と要支援者の（Ａ）～（Ｄ）の合計と（Ｅ）の合計の少ない方</t>
  </si>
  <si>
    <r>
      <t>○　利用者実績表は、実地指導日までに</t>
    </r>
    <r>
      <rPr>
        <b/>
        <sz val="11"/>
        <color indexed="8"/>
        <rFont val="ＭＳ ゴシック"/>
        <family val="3"/>
      </rPr>
      <t>各単位ごと</t>
    </r>
    <r>
      <rPr>
        <sz val="11"/>
        <color indexed="8"/>
        <rFont val="ＭＳ 明朝"/>
        <family val="1"/>
      </rPr>
      <t>に作成し、実地指導・監査当日に提出してください。</t>
    </r>
  </si>
  <si>
    <r>
      <rPr>
        <sz val="8"/>
        <color indexed="8"/>
        <rFont val="ＭＳ Ｐゴシック"/>
        <family val="3"/>
      </rPr>
      <t>1時間以上</t>
    </r>
    <r>
      <rPr>
        <strike/>
        <sz val="8"/>
        <color indexed="8"/>
        <rFont val="ＭＳ Ｐゴシック"/>
        <family val="3"/>
      </rPr>
      <t xml:space="preserve">
</t>
    </r>
    <r>
      <rPr>
        <sz val="8"/>
        <color indexed="8"/>
        <rFont val="ＭＳ Ｐゴシック"/>
        <family val="3"/>
      </rPr>
      <t>2時間未満　</t>
    </r>
    <r>
      <rPr>
        <strike/>
        <sz val="8"/>
        <color indexed="8"/>
        <rFont val="ＭＳ Ｐゴシック"/>
        <family val="3"/>
      </rPr>
      <t>　　　　　　　　　　　　　　　　　　　　　　　　　　　　　　　　　　　　　　　　　　　　　　　　　　　　　　　　　　　　　　　　　　　　　　　</t>
    </r>
  </si>
  <si>
    <t>※　③の欄のうち、要支援については、（Ａ）～（Ｄ）の合計と（Ｅ）の合計の少ない方を選択する。</t>
  </si>
  <si>
    <t>※　「延人数」欄については、要介護者の合計と要支援者の（Ａ）～（Ｄ）の合計と（Ｅ）の合計の少ない方</t>
  </si>
  <si>
    <t>平成　　　　年　４　月</t>
  </si>
  <si>
    <t>平成　　　　年　５　月</t>
  </si>
  <si>
    <t>平成　　　　年　６　月</t>
  </si>
  <si>
    <t>平成　　　　年　７　月</t>
  </si>
  <si>
    <t>平成　　　　年　８　月</t>
  </si>
  <si>
    <t>平成　　　　年　９　月</t>
  </si>
  <si>
    <t>平成　　　　年　１０　月</t>
  </si>
  <si>
    <t>平成　　　　年　１１　月</t>
  </si>
  <si>
    <t>平成　　　　年　１２　月</t>
  </si>
  <si>
    <t>平成　　　　年　１　月</t>
  </si>
  <si>
    <t>平成　　　　年　２　月</t>
  </si>
  <si>
    <t>月別集計に記載ください</t>
  </si>
  <si>
    <r>
      <t>○　利用者実績表は、４月から年２月までの１１か月分を</t>
    </r>
    <r>
      <rPr>
        <b/>
        <sz val="11"/>
        <color indexed="8"/>
        <rFont val="ＭＳ ゴシック"/>
        <family val="3"/>
      </rPr>
      <t>各月ごとに</t>
    </r>
    <r>
      <rPr>
        <sz val="11"/>
        <color indexed="8"/>
        <rFont val="ＭＳ 明朝"/>
        <family val="1"/>
      </rPr>
      <t>作成してください。</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</si>
</sst>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 numFmtId="178" formatCode="[$-411]ggge&quot;年&quot;m&quot;月&quot;d&quot;日&quot;;@"/>
    <numFmt numFmtId="179" formatCode="[$-411]ge\.m\.d;@"/>
    <numFmt numFmtId="180" formatCode="\(aaa\)"/>
    <numFmt numFmtId="181" formatCode="#,##0&quot;名&quot;"/>
    <numFmt numFmtId="182" formatCode="#,##0&quot;日&quot;"/>
    <numFmt numFmtId="183" formatCode="[$-411]ggge&quot;年&quot;m&quot;月&quot;;@"/>
    <numFmt numFmtId="184" formatCode="h&quot;時&quot;mm&quot;分&quot;;@"/>
    <numFmt numFmtId="185" formatCode="#,##0&quot;時&quot;&quot;間&quot;"/>
    <numFmt numFmtId="186" formatCode="#,##0.00&quot;時&quot;&quot;間&quot;"/>
    <numFmt numFmtId="187" formatCode="#,##0&quot;人&quot;"/>
    <numFmt numFmtId="188" formatCode="#,##0.00&quot;名&quot;"/>
    <numFmt numFmtId="189" formatCode="#,##0.00&quot;人&quot;"/>
    <numFmt numFmtId="190" formatCode="&quot;Yes&quot;;&quot;Yes&quot;;&quot;No&quot;"/>
    <numFmt numFmtId="191" formatCode="&quot;True&quot;;&quot;True&quot;;&quot;False&quot;"/>
    <numFmt numFmtId="192" formatCode="&quot;On&quot;;&quot;On&quot;;&quot;Off&quot;"/>
    <numFmt numFmtId="193" formatCode="[$€-2]\ #,##0.00_);[Red]\([$€-2]\ #,##0.00\)"/>
  </numFmts>
  <fonts count="77">
    <font>
      <sz val="11"/>
      <name val="ＭＳ Ｐゴシック"/>
      <family val="3"/>
    </font>
    <font>
      <sz val="6"/>
      <name val="ＭＳ Ｐゴシック"/>
      <family val="3"/>
    </font>
    <font>
      <sz val="14"/>
      <name val="ＭＳ Ｐゴシック"/>
      <family val="3"/>
    </font>
    <font>
      <b/>
      <sz val="11"/>
      <name val="ＭＳ Ｐゴシック"/>
      <family val="3"/>
    </font>
    <font>
      <sz val="16"/>
      <name val="ＭＳ Ｐゴシック"/>
      <family val="3"/>
    </font>
    <font>
      <b/>
      <sz val="12"/>
      <name val="HG丸ｺﾞｼｯｸM-PRO"/>
      <family val="3"/>
    </font>
    <font>
      <b/>
      <u val="single"/>
      <sz val="12"/>
      <name val="HG丸ｺﾞｼｯｸM-PRO"/>
      <family val="3"/>
    </font>
    <font>
      <b/>
      <u val="single"/>
      <sz val="16"/>
      <name val="HG丸ｺﾞｼｯｸM-PRO"/>
      <family val="3"/>
    </font>
    <font>
      <strike/>
      <sz val="8"/>
      <color indexed="8"/>
      <name val="ＭＳ Ｐゴシック"/>
      <family val="3"/>
    </font>
    <font>
      <sz val="8"/>
      <color indexed="8"/>
      <name val="ＭＳ Ｐゴシック"/>
      <family val="3"/>
    </font>
    <font>
      <sz val="11"/>
      <color indexed="8"/>
      <name val="ＭＳ 明朝"/>
      <family val="1"/>
    </font>
    <font>
      <b/>
      <sz val="11"/>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丸ｺﾞｼｯｸM-PRO"/>
      <family val="3"/>
    </font>
    <font>
      <sz val="11"/>
      <color indexed="8"/>
      <name val="ＭＳ ゴシック"/>
      <family val="3"/>
    </font>
    <font>
      <sz val="11"/>
      <color indexed="8"/>
      <name val="HG丸ｺﾞｼｯｸM-PRO"/>
      <family val="3"/>
    </font>
    <font>
      <sz val="9"/>
      <color indexed="8"/>
      <name val="ＭＳ ゴシック"/>
      <family val="3"/>
    </font>
    <font>
      <sz val="8"/>
      <color indexed="8"/>
      <name val="ＭＳ ゴシック"/>
      <family val="3"/>
    </font>
    <font>
      <sz val="12"/>
      <color indexed="8"/>
      <name val="ＭＳ Ｐゴシック"/>
      <family val="3"/>
    </font>
    <font>
      <sz val="12"/>
      <color indexed="8"/>
      <name val="ＭＳ ゴシック"/>
      <family val="3"/>
    </font>
    <font>
      <sz val="10"/>
      <color indexed="8"/>
      <name val="ＭＳ ゴシック"/>
      <family val="3"/>
    </font>
    <font>
      <b/>
      <sz val="18"/>
      <color indexed="8"/>
      <name val="ＭＳ ゴシック"/>
      <family val="3"/>
    </font>
    <font>
      <sz val="10"/>
      <color indexed="8"/>
      <name val="ＭＳ Ｐゴシック"/>
      <family val="3"/>
    </font>
    <font>
      <sz val="11"/>
      <color indexed="30"/>
      <name val="ＭＳ Ｐゴシック"/>
      <family val="3"/>
    </font>
    <font>
      <b/>
      <sz val="12"/>
      <color indexed="8"/>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HG丸ｺﾞｼｯｸM-PRO"/>
      <family val="3"/>
    </font>
    <font>
      <sz val="11"/>
      <color theme="1"/>
      <name val="ＭＳ ゴシック"/>
      <family val="3"/>
    </font>
    <font>
      <sz val="11"/>
      <color theme="1"/>
      <name val="HG丸ｺﾞｼｯｸM-PRO"/>
      <family val="3"/>
    </font>
    <font>
      <sz val="9"/>
      <color theme="1"/>
      <name val="ＭＳ ゴシック"/>
      <family val="3"/>
    </font>
    <font>
      <sz val="8"/>
      <color theme="1"/>
      <name val="ＭＳ ゴシック"/>
      <family val="3"/>
    </font>
    <font>
      <strike/>
      <sz val="8"/>
      <color theme="1"/>
      <name val="ＭＳ Ｐゴシック"/>
      <family val="3"/>
    </font>
    <font>
      <sz val="8"/>
      <color theme="1"/>
      <name val="ＭＳ Ｐゴシック"/>
      <family val="3"/>
    </font>
    <font>
      <sz val="12"/>
      <color theme="1"/>
      <name val="ＭＳ Ｐゴシック"/>
      <family val="3"/>
    </font>
    <font>
      <sz val="12"/>
      <color theme="1"/>
      <name val="ＭＳ ゴシック"/>
      <family val="3"/>
    </font>
    <font>
      <sz val="10"/>
      <color theme="1"/>
      <name val="ＭＳ ゴシック"/>
      <family val="3"/>
    </font>
    <font>
      <sz val="10"/>
      <color theme="1"/>
      <name val="ＭＳ Ｐゴシック"/>
      <family val="3"/>
    </font>
    <font>
      <b/>
      <sz val="18"/>
      <color theme="1"/>
      <name val="ＭＳ ゴシック"/>
      <family val="3"/>
    </font>
    <font>
      <sz val="11"/>
      <color rgb="FF0070C0"/>
      <name val="ＭＳ Ｐゴシック"/>
      <family val="3"/>
    </font>
    <font>
      <b/>
      <sz val="11"/>
      <color theme="1"/>
      <name val="ＭＳ ゴシック"/>
      <family val="3"/>
    </font>
    <font>
      <sz val="11"/>
      <color theme="1"/>
      <name val="ＭＳ 明朝"/>
      <family val="1"/>
    </font>
    <font>
      <b/>
      <sz val="12"/>
      <color theme="1"/>
      <name val="ＭＳ 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diagonalUp="1">
      <left style="thin"/>
      <right style="thin"/>
      <top style="thin"/>
      <bottom style="thin"/>
      <diagonal style="thin"/>
    </border>
    <border>
      <left>
        <color indexed="63"/>
      </left>
      <right>
        <color indexed="63"/>
      </right>
      <top style="thin"/>
      <bottom>
        <color indexed="63"/>
      </bottom>
    </border>
    <border>
      <left style="medium"/>
      <right>
        <color indexed="63"/>
      </right>
      <top>
        <color indexed="63"/>
      </top>
      <bottom style="medium"/>
    </border>
    <border>
      <left style="thin"/>
      <right style="medium"/>
      <top style="thin"/>
      <bottom style="medium"/>
    </border>
    <border>
      <left style="medium"/>
      <right>
        <color indexed="63"/>
      </right>
      <top style="thin"/>
      <bottom style="medium"/>
    </border>
    <border>
      <left style="thin"/>
      <right>
        <color indexed="63"/>
      </right>
      <top style="thin"/>
      <bottom style="medium"/>
    </border>
    <border>
      <left style="medium"/>
      <right style="thin"/>
      <top style="thin"/>
      <bottom style="medium"/>
    </border>
    <border>
      <left>
        <color indexed="63"/>
      </left>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dotted"/>
      <top style="medium"/>
      <bottom style="dotted"/>
    </border>
    <border>
      <left style="dotted"/>
      <right style="medium"/>
      <top style="medium"/>
      <bottom style="dotted"/>
    </border>
    <border>
      <left style="thin"/>
      <right style="thin"/>
      <top style="medium"/>
      <bottom style="dotted"/>
    </border>
    <border>
      <left style="thin"/>
      <right>
        <color indexed="63"/>
      </right>
      <top style="medium"/>
      <bottom style="dotted"/>
    </border>
    <border>
      <left style="medium"/>
      <right style="thin"/>
      <top style="medium"/>
      <bottom>
        <color indexed="63"/>
      </bottom>
    </border>
    <border>
      <left>
        <color indexed="63"/>
      </left>
      <right>
        <color indexed="63"/>
      </right>
      <top style="medium"/>
      <bottom style="dotted"/>
    </border>
    <border>
      <left style="thin"/>
      <right style="thin"/>
      <top style="medium"/>
      <bottom>
        <color indexed="63"/>
      </bottom>
    </border>
    <border>
      <left style="medium"/>
      <right style="medium"/>
      <top>
        <color indexed="63"/>
      </top>
      <bottom style="dotted"/>
    </border>
    <border>
      <left style="medium"/>
      <right style="dotted"/>
      <top style="dotted"/>
      <bottom style="dotted"/>
    </border>
    <border>
      <left style="dotted"/>
      <right style="medium"/>
      <top style="dotted"/>
      <bottom style="dotted"/>
    </border>
    <border>
      <left style="thin"/>
      <right style="thin"/>
      <top style="dotted"/>
      <bottom style="dotted"/>
    </border>
    <border>
      <left style="thin"/>
      <right>
        <color indexed="63"/>
      </right>
      <top style="dotted"/>
      <bottom style="dotted"/>
    </border>
    <border>
      <left style="medium"/>
      <right style="thin"/>
      <top style="dotted"/>
      <bottom style="dotted"/>
    </border>
    <border>
      <left>
        <color indexed="63"/>
      </left>
      <right>
        <color indexed="63"/>
      </right>
      <top style="dotted"/>
      <bottom style="dotted"/>
    </border>
    <border>
      <left style="medium"/>
      <right style="dotted"/>
      <top>
        <color indexed="63"/>
      </top>
      <bottom style="dotted"/>
    </border>
    <border>
      <left style="medium"/>
      <right>
        <color indexed="63"/>
      </right>
      <top style="dotted"/>
      <bottom style="dotted"/>
    </border>
    <border>
      <left>
        <color indexed="63"/>
      </left>
      <right style="thin"/>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thin"/>
      <top style="thin"/>
      <bottom style="thin"/>
    </border>
    <border diagonalUp="1">
      <left style="thin"/>
      <right>
        <color indexed="63"/>
      </right>
      <top style="thin"/>
      <bottom style="thin"/>
      <diagonal style="thin"/>
    </border>
    <border>
      <left style="medium"/>
      <right style="medium"/>
      <top style="thin"/>
      <bottom>
        <color indexed="63"/>
      </bottom>
    </border>
    <border>
      <left style="thin"/>
      <right style="thin"/>
      <top>
        <color indexed="63"/>
      </top>
      <bottom style="medium"/>
    </border>
    <border>
      <left style="medium"/>
      <right style="thin"/>
      <top>
        <color indexed="63"/>
      </top>
      <bottom style="medium"/>
    </border>
    <border>
      <left style="thin"/>
      <right>
        <color indexed="63"/>
      </right>
      <top>
        <color indexed="63"/>
      </top>
      <bottom>
        <color indexed="63"/>
      </bottom>
    </border>
    <border>
      <left style="medium"/>
      <right style="medium"/>
      <top>
        <color indexed="63"/>
      </top>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style="medium"/>
    </border>
    <border>
      <left style="medium"/>
      <right style="thin"/>
      <top style="dotted"/>
      <bottom>
        <color indexed="63"/>
      </bottom>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style="thin"/>
      <top>
        <color indexed="63"/>
      </top>
      <bottom>
        <color indexed="63"/>
      </bottom>
    </border>
    <border>
      <left style="medium"/>
      <right style="medium"/>
      <top>
        <color indexed="63"/>
      </top>
      <bottom>
        <color indexed="63"/>
      </bottom>
    </border>
    <border>
      <left style="thin"/>
      <right>
        <color indexed="63"/>
      </right>
      <top style="medium"/>
      <bottom>
        <color indexed="63"/>
      </bottom>
    </border>
    <border>
      <left style="medium"/>
      <right style="medium"/>
      <top style="medium"/>
      <bottom style="thin"/>
    </border>
    <border>
      <left style="medium"/>
      <right style="thin"/>
      <top>
        <color indexed="63"/>
      </top>
      <bottom>
        <color indexed="63"/>
      </bottom>
    </border>
    <border>
      <left style="medium"/>
      <right>
        <color indexed="63"/>
      </right>
      <top style="medium"/>
      <bottom>
        <color indexed="63"/>
      </bottom>
    </border>
    <border>
      <left style="thin"/>
      <right style="thin"/>
      <top style="medium"/>
      <bottom style="thin"/>
    </border>
    <border diagonalUp="1">
      <left>
        <color indexed="63"/>
      </left>
      <right style="medium"/>
      <top style="thin"/>
      <bottom style="thin"/>
      <diagonal style="thin"/>
    </border>
    <border>
      <left style="medium"/>
      <right style="dotted"/>
      <top>
        <color indexed="63"/>
      </top>
      <bottom>
        <color indexed="63"/>
      </bottom>
    </border>
    <border>
      <left>
        <color indexed="63"/>
      </left>
      <right style="medium"/>
      <top>
        <color indexed="63"/>
      </top>
      <bottom style="dashed"/>
    </border>
    <border>
      <left>
        <color indexed="63"/>
      </left>
      <right style="thin"/>
      <top>
        <color indexed="63"/>
      </top>
      <bottom style="dotted"/>
    </border>
    <border>
      <left style="medium"/>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color indexed="63"/>
      </top>
      <bottom style="dashed"/>
    </border>
    <border>
      <left style="thin"/>
      <right style="thin"/>
      <top style="dotted"/>
      <bottom style="medium"/>
    </border>
    <border>
      <left style="thin"/>
      <right style="thin"/>
      <top>
        <color indexed="63"/>
      </top>
      <bottom style="dotted"/>
    </border>
    <border>
      <left style="thin"/>
      <right style="medium"/>
      <top style="medium"/>
      <bottom>
        <color indexed="63"/>
      </bottom>
    </border>
    <border>
      <left style="thin"/>
      <right style="medium"/>
      <top>
        <color indexed="63"/>
      </top>
      <bottom style="medium"/>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diagonalUp="1">
      <left>
        <color indexed="63"/>
      </left>
      <right>
        <color indexed="63"/>
      </right>
      <top style="thin"/>
      <bottom style="thin"/>
      <diagonal style="thin"/>
    </border>
    <border>
      <left>
        <color indexed="63"/>
      </left>
      <right style="thin"/>
      <top>
        <color indexed="63"/>
      </top>
      <bottom style="medium"/>
    </border>
    <border>
      <left style="medium"/>
      <right style="thin"/>
      <top style="medium"/>
      <bottom style="dotted"/>
    </border>
    <border>
      <left style="thin"/>
      <right>
        <color indexed="63"/>
      </right>
      <top style="medium"/>
      <bottom style="dashed"/>
    </border>
    <border>
      <left style="medium"/>
      <right style="thin"/>
      <top style="medium"/>
      <bottom style="dashed"/>
    </border>
    <border>
      <left>
        <color indexed="63"/>
      </left>
      <right style="thin"/>
      <top style="medium"/>
      <bottom style="dashed"/>
    </border>
    <border>
      <left style="thin"/>
      <right style="thin"/>
      <top style="medium"/>
      <bottom style="dashed"/>
    </border>
    <border>
      <left style="thin"/>
      <right style="medium"/>
      <top style="medium"/>
      <bottom style="dashed"/>
    </border>
    <border>
      <left style="thin"/>
      <right>
        <color indexed="63"/>
      </right>
      <top style="dashed"/>
      <bottom style="dashed"/>
    </border>
    <border>
      <left style="medium"/>
      <right style="thin"/>
      <top style="dashed"/>
      <bottom style="dashed"/>
    </border>
    <border>
      <left>
        <color indexed="63"/>
      </left>
      <right style="thin"/>
      <top style="dashed"/>
      <bottom style="dashed"/>
    </border>
    <border>
      <left style="thin"/>
      <right style="thin"/>
      <top style="dashed"/>
      <bottom style="dashed"/>
    </border>
    <border>
      <left style="thin"/>
      <right style="medium"/>
      <top style="dashed"/>
      <bottom style="dashed"/>
    </border>
    <border>
      <left style="medium"/>
      <right style="dotted"/>
      <top style="dotted"/>
      <bottom>
        <color indexed="63"/>
      </bottom>
    </border>
    <border>
      <left style="dotted"/>
      <right style="medium"/>
      <top style="dotted"/>
      <bottom>
        <color indexed="63"/>
      </bottom>
    </border>
    <border>
      <left style="medium"/>
      <right>
        <color indexed="63"/>
      </right>
      <top style="dotted"/>
      <bottom>
        <color indexed="63"/>
      </bottom>
    </border>
    <border>
      <left style="thin"/>
      <right>
        <color indexed="63"/>
      </right>
      <top style="dashed"/>
      <bottom>
        <color indexed="63"/>
      </bottom>
    </border>
    <border>
      <left style="medium"/>
      <right style="thin"/>
      <top style="dashed"/>
      <bottom>
        <color indexed="63"/>
      </bottom>
    </border>
    <border>
      <left>
        <color indexed="63"/>
      </left>
      <right style="thin"/>
      <top style="dashed"/>
      <bottom>
        <color indexed="63"/>
      </bottom>
    </border>
    <border>
      <left style="thin"/>
      <right style="thin"/>
      <top style="dashed"/>
      <bottom>
        <color indexed="63"/>
      </bottom>
    </border>
    <border>
      <left style="thin"/>
      <right style="medium"/>
      <top style="dashed"/>
      <bottom>
        <color indexed="63"/>
      </bottom>
    </border>
    <border>
      <left style="dotted"/>
      <right style="medium"/>
      <top>
        <color indexed="63"/>
      </top>
      <bottom style="dotted"/>
    </border>
    <border>
      <left style="medium"/>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thin"/>
      <right style="medium"/>
      <top style="thin"/>
      <bottom style="thin"/>
    </border>
    <border>
      <left style="medium"/>
      <right>
        <color indexed="63"/>
      </right>
      <top>
        <color indexed="63"/>
      </top>
      <bottom>
        <color indexed="63"/>
      </bottom>
    </border>
    <border>
      <left style="medium"/>
      <right>
        <color indexed="63"/>
      </right>
      <top style="medium"/>
      <bottom style="dotted"/>
    </border>
    <border>
      <left style="thin"/>
      <right style="medium"/>
      <top style="dotted"/>
      <bottom style="dotted"/>
    </border>
    <border>
      <left style="thin"/>
      <right style="medium"/>
      <top>
        <color indexed="63"/>
      </top>
      <bottom>
        <color indexed="63"/>
      </bottom>
    </border>
    <border>
      <left>
        <color indexed="63"/>
      </left>
      <right>
        <color indexed="63"/>
      </right>
      <top style="medium"/>
      <bottom style="thin"/>
    </border>
    <border>
      <left style="medium"/>
      <right style="medium"/>
      <top style="thin"/>
      <bottom style="thin"/>
    </border>
    <border>
      <left>
        <color indexed="63"/>
      </left>
      <right style="thin"/>
      <top style="medium"/>
      <bottom style="dotted"/>
    </border>
    <border>
      <left style="thin"/>
      <right style="thin"/>
      <top style="dashed"/>
      <bottom style="dotted"/>
    </border>
    <border>
      <left style="medium"/>
      <right style="thin"/>
      <top style="dashed"/>
      <bottom style="dotted"/>
    </border>
    <border>
      <left>
        <color indexed="63"/>
      </left>
      <right style="thin"/>
      <top style="dotted"/>
      <bottom style="dotted"/>
    </border>
    <border>
      <left style="medium"/>
      <right>
        <color indexed="63"/>
      </right>
      <top style="medium"/>
      <bottom style="thin"/>
    </border>
    <border>
      <left>
        <color indexed="63"/>
      </left>
      <right style="medium"/>
      <top style="medium"/>
      <bottom style="thin"/>
    </border>
    <border>
      <left style="medium"/>
      <right style="thin"/>
      <top style="medium"/>
      <bottom style="medium"/>
    </border>
    <border>
      <left style="thin"/>
      <right style="medium"/>
      <top style="medium"/>
      <bottom style="medium"/>
    </border>
    <border>
      <left>
        <color indexed="63"/>
      </left>
      <right style="medium"/>
      <top style="thin"/>
      <bottom style="thin"/>
    </border>
    <border>
      <left>
        <color indexed="63"/>
      </left>
      <right style="medium"/>
      <top style="thin"/>
      <bottom style="medium"/>
    </border>
    <border>
      <left>
        <color indexed="63"/>
      </left>
      <right style="medium"/>
      <top style="medium"/>
      <bottom>
        <color indexed="63"/>
      </bottom>
    </border>
    <border>
      <left>
        <color indexed="63"/>
      </left>
      <right>
        <color indexed="63"/>
      </right>
      <top style="medium"/>
      <bottom style="medium"/>
    </border>
    <border>
      <left style="medium"/>
      <right>
        <color indexed="63"/>
      </right>
      <top style="dotted"/>
      <bottom style="medium"/>
    </border>
    <border>
      <left>
        <color indexed="63"/>
      </left>
      <right style="medium"/>
      <top style="dotted"/>
      <bottom style="mediu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298">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right" vertical="center"/>
    </xf>
    <xf numFmtId="0" fontId="0" fillId="0" borderId="13" xfId="0" applyBorder="1" applyAlignment="1">
      <alignment horizontal="left" vertical="center"/>
    </xf>
    <xf numFmtId="0" fontId="4" fillId="0" borderId="0" xfId="0" applyFont="1" applyAlignment="1">
      <alignment horizontal="centerContinuous" vertical="center"/>
    </xf>
    <xf numFmtId="0" fontId="0" fillId="0" borderId="0" xfId="0" applyAlignment="1">
      <alignment horizontal="centerContinuous" vertical="center"/>
    </xf>
    <xf numFmtId="0" fontId="0" fillId="0" borderId="0" xfId="0" applyFill="1"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horizontal="center" vertical="center"/>
    </xf>
    <xf numFmtId="0" fontId="0" fillId="0" borderId="0" xfId="0" applyBorder="1" applyAlignment="1">
      <alignment vertical="top"/>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Fill="1" applyBorder="1" applyAlignment="1">
      <alignment horizontal="centerContinuous" vertical="center"/>
    </xf>
    <xf numFmtId="0" fontId="5" fillId="0" borderId="15" xfId="0" applyFont="1" applyBorder="1" applyAlignment="1">
      <alignment vertical="center"/>
    </xf>
    <xf numFmtId="0" fontId="0" fillId="0" borderId="0" xfId="0" applyBorder="1" applyAlignment="1">
      <alignment horizontal="right" vertical="center"/>
    </xf>
    <xf numFmtId="0" fontId="7" fillId="0" borderId="0" xfId="0" applyFont="1" applyAlignment="1">
      <alignment horizontal="centerContinuous" vertical="center"/>
    </xf>
    <xf numFmtId="0" fontId="2" fillId="0" borderId="0" xfId="0" applyFont="1" applyFill="1" applyBorder="1" applyAlignment="1">
      <alignment horizontal="center" vertical="center"/>
    </xf>
    <xf numFmtId="4" fontId="0" fillId="0" borderId="10" xfId="0" applyNumberFormat="1" applyBorder="1" applyAlignment="1">
      <alignment horizontal="center" vertical="center"/>
    </xf>
    <xf numFmtId="189" fontId="0" fillId="33" borderId="22" xfId="0" applyNumberFormat="1" applyFill="1" applyBorder="1" applyAlignment="1">
      <alignment horizontal="center" vertical="center"/>
    </xf>
    <xf numFmtId="189" fontId="0" fillId="0" borderId="10" xfId="0" applyNumberFormat="1" applyBorder="1" applyAlignment="1">
      <alignment horizontal="right" vertical="center"/>
    </xf>
    <xf numFmtId="189" fontId="0" fillId="0" borderId="10" xfId="0" applyNumberFormat="1" applyFill="1" applyBorder="1" applyAlignment="1">
      <alignment horizontal="right" vertical="center"/>
    </xf>
    <xf numFmtId="189" fontId="0" fillId="0" borderId="23" xfId="0" applyNumberFormat="1" applyFill="1" applyBorder="1" applyAlignment="1">
      <alignment horizontal="right" vertical="center"/>
    </xf>
    <xf numFmtId="189" fontId="0" fillId="0" borderId="23" xfId="0" applyNumberFormat="1" applyBorder="1" applyAlignment="1">
      <alignment horizontal="right" vertical="center"/>
    </xf>
    <xf numFmtId="189" fontId="0" fillId="0" borderId="23" xfId="0" applyNumberFormat="1" applyFill="1" applyBorder="1" applyAlignment="1">
      <alignment horizontal="center" vertical="center"/>
    </xf>
    <xf numFmtId="0" fontId="0" fillId="34" borderId="10" xfId="0" applyNumberFormat="1" applyFill="1" applyBorder="1" applyAlignment="1" applyProtection="1">
      <alignment horizontal="center" vertical="center"/>
      <protection locked="0"/>
    </xf>
    <xf numFmtId="0" fontId="59" fillId="0" borderId="0" xfId="0" applyFont="1" applyFill="1" applyAlignment="1">
      <alignment vertical="center"/>
    </xf>
    <xf numFmtId="0" fontId="60" fillId="0" borderId="0" xfId="0" applyFont="1" applyFill="1" applyAlignment="1">
      <alignment horizontal="center" vertical="center"/>
    </xf>
    <xf numFmtId="0" fontId="61" fillId="0" borderId="0" xfId="0" applyFont="1" applyFill="1" applyAlignment="1">
      <alignment horizontal="left" vertical="center"/>
    </xf>
    <xf numFmtId="0" fontId="62" fillId="0" borderId="0" xfId="0" applyFont="1" applyFill="1" applyBorder="1" applyAlignment="1">
      <alignment horizontal="center" vertical="center"/>
    </xf>
    <xf numFmtId="0" fontId="62" fillId="0" borderId="0" xfId="0" applyFont="1" applyFill="1" applyAlignment="1">
      <alignment horizontal="center" vertical="center"/>
    </xf>
    <xf numFmtId="0" fontId="61" fillId="35" borderId="12" xfId="0" applyFont="1" applyFill="1" applyBorder="1" applyAlignment="1" applyProtection="1">
      <alignment vertical="center"/>
      <protection locked="0"/>
    </xf>
    <xf numFmtId="0" fontId="61" fillId="0" borderId="13" xfId="0" applyFont="1" applyFill="1" applyBorder="1" applyAlignment="1">
      <alignment horizontal="center" vertical="center"/>
    </xf>
    <xf numFmtId="0" fontId="61" fillId="35" borderId="12" xfId="0" applyFont="1" applyFill="1" applyBorder="1" applyAlignment="1" applyProtection="1">
      <alignment horizontal="left" vertical="center"/>
      <protection locked="0"/>
    </xf>
    <xf numFmtId="0" fontId="61" fillId="0" borderId="0" xfId="0" applyFont="1" applyFill="1" applyBorder="1" applyAlignment="1">
      <alignment horizontal="left" vertical="center"/>
    </xf>
    <xf numFmtId="0" fontId="61" fillId="0" borderId="0" xfId="0" applyFont="1" applyFill="1" applyAlignment="1">
      <alignment horizontal="center" vertical="center"/>
    </xf>
    <xf numFmtId="0" fontId="61" fillId="0" borderId="0" xfId="0" applyFont="1" applyFill="1" applyAlignment="1">
      <alignment vertical="center"/>
    </xf>
    <xf numFmtId="4" fontId="61" fillId="0" borderId="0" xfId="0" applyNumberFormat="1" applyFont="1" applyFill="1" applyAlignment="1">
      <alignment vertical="center"/>
    </xf>
    <xf numFmtId="0" fontId="59" fillId="0" borderId="0" xfId="0" applyFont="1" applyFill="1" applyAlignment="1">
      <alignment horizontal="center" vertical="center"/>
    </xf>
    <xf numFmtId="0" fontId="63" fillId="0" borderId="24" xfId="0" applyFont="1" applyFill="1" applyBorder="1" applyAlignment="1">
      <alignment horizontal="center" vertical="center" wrapText="1"/>
    </xf>
    <xf numFmtId="0" fontId="64" fillId="0" borderId="25" xfId="0" applyFont="1" applyFill="1" applyBorder="1" applyAlignment="1">
      <alignment horizontal="center" vertical="center"/>
    </xf>
    <xf numFmtId="0" fontId="65" fillId="0" borderId="26" xfId="0" applyFont="1" applyFill="1" applyBorder="1" applyAlignment="1">
      <alignment horizontal="center" vertical="center" wrapText="1" shrinkToFit="1"/>
    </xf>
    <xf numFmtId="0" fontId="66" fillId="0" borderId="27" xfId="0" applyFont="1" applyFill="1" applyBorder="1" applyAlignment="1">
      <alignment horizontal="center" vertical="center" wrapText="1" shrinkToFit="1"/>
    </xf>
    <xf numFmtId="0" fontId="66" fillId="0" borderId="28" xfId="0" applyFont="1" applyFill="1" applyBorder="1" applyAlignment="1">
      <alignment horizontal="center" vertical="center" wrapText="1" shrinkToFit="1"/>
    </xf>
    <xf numFmtId="0" fontId="66" fillId="0" borderId="29" xfId="0" applyFont="1" applyFill="1" applyBorder="1" applyAlignment="1">
      <alignment horizontal="center" vertical="center" wrapText="1" shrinkToFit="1"/>
    </xf>
    <xf numFmtId="0" fontId="66" fillId="0" borderId="30" xfId="0" applyFont="1" applyFill="1" applyBorder="1" applyAlignment="1">
      <alignment horizontal="center" vertical="center" wrapText="1" shrinkToFit="1"/>
    </xf>
    <xf numFmtId="0" fontId="66" fillId="0" borderId="31" xfId="0" applyFont="1" applyFill="1" applyBorder="1" applyAlignment="1">
      <alignment horizontal="center" vertical="center" wrapText="1" shrinkToFit="1"/>
    </xf>
    <xf numFmtId="179" fontId="61" fillId="0" borderId="32" xfId="0" applyNumberFormat="1" applyFont="1" applyFill="1" applyBorder="1" applyAlignment="1">
      <alignment horizontal="right" vertical="center" shrinkToFit="1"/>
    </xf>
    <xf numFmtId="180" fontId="61" fillId="34" borderId="33" xfId="0" applyNumberFormat="1" applyFont="1" applyFill="1" applyBorder="1" applyAlignment="1" applyProtection="1">
      <alignment horizontal="center" vertical="center" shrinkToFit="1"/>
      <protection locked="0"/>
    </xf>
    <xf numFmtId="187" fontId="61" fillId="34" borderId="34" xfId="0" applyNumberFormat="1" applyFont="1" applyFill="1" applyBorder="1" applyAlignment="1" applyProtection="1">
      <alignment vertical="center" shrinkToFit="1"/>
      <protection locked="0"/>
    </xf>
    <xf numFmtId="187" fontId="61" fillId="36" borderId="35" xfId="0" applyNumberFormat="1" applyFont="1" applyFill="1" applyBorder="1" applyAlignment="1" applyProtection="1">
      <alignment vertical="center" shrinkToFit="1"/>
      <protection locked="0"/>
    </xf>
    <xf numFmtId="187" fontId="61" fillId="35" borderId="36" xfId="0" applyNumberFormat="1" applyFont="1" applyFill="1" applyBorder="1" applyAlignment="1">
      <alignment vertical="center" shrinkToFit="1"/>
    </xf>
    <xf numFmtId="187" fontId="61" fillId="34" borderId="37" xfId="0" applyNumberFormat="1" applyFont="1" applyFill="1" applyBorder="1" applyAlignment="1" applyProtection="1">
      <alignment vertical="center" shrinkToFit="1"/>
      <protection locked="0"/>
    </xf>
    <xf numFmtId="187" fontId="61" fillId="0" borderId="38" xfId="0" applyNumberFormat="1" applyFont="1" applyFill="1" applyBorder="1" applyAlignment="1">
      <alignment vertical="center" shrinkToFit="1"/>
    </xf>
    <xf numFmtId="187" fontId="61" fillId="34" borderId="35" xfId="0" applyNumberFormat="1" applyFont="1" applyFill="1" applyBorder="1" applyAlignment="1" applyProtection="1">
      <alignment vertical="center" shrinkToFit="1"/>
      <protection locked="0"/>
    </xf>
    <xf numFmtId="187" fontId="61" fillId="0" borderId="39" xfId="0" applyNumberFormat="1" applyFont="1" applyFill="1" applyBorder="1" applyAlignment="1">
      <alignment vertical="center" shrinkToFit="1"/>
    </xf>
    <xf numFmtId="179" fontId="61" fillId="0" borderId="40" xfId="0" applyNumberFormat="1" applyFont="1" applyFill="1" applyBorder="1" applyAlignment="1">
      <alignment horizontal="right" vertical="center" shrinkToFit="1"/>
    </xf>
    <xf numFmtId="180" fontId="61" fillId="34" borderId="41" xfId="0" applyNumberFormat="1" applyFont="1" applyFill="1" applyBorder="1" applyAlignment="1" applyProtection="1">
      <alignment horizontal="center" vertical="center" shrinkToFit="1"/>
      <protection locked="0"/>
    </xf>
    <xf numFmtId="187" fontId="61" fillId="34" borderId="42" xfId="0" applyNumberFormat="1" applyFont="1" applyFill="1" applyBorder="1" applyAlignment="1" applyProtection="1">
      <alignment vertical="center" shrinkToFit="1"/>
      <protection locked="0"/>
    </xf>
    <xf numFmtId="187" fontId="61" fillId="36" borderId="43" xfId="0" applyNumberFormat="1" applyFont="1" applyFill="1" applyBorder="1" applyAlignment="1" applyProtection="1">
      <alignment vertical="center" shrinkToFit="1"/>
      <protection locked="0"/>
    </xf>
    <xf numFmtId="187" fontId="61" fillId="35" borderId="44" xfId="0" applyNumberFormat="1" applyFont="1" applyFill="1" applyBorder="1" applyAlignment="1">
      <alignment vertical="center" shrinkToFit="1"/>
    </xf>
    <xf numFmtId="187" fontId="61" fillId="35" borderId="45" xfId="0" applyNumberFormat="1" applyFont="1" applyFill="1" applyBorder="1" applyAlignment="1" applyProtection="1">
      <alignment vertical="center" shrinkToFit="1"/>
      <protection locked="0"/>
    </xf>
    <xf numFmtId="187" fontId="61" fillId="34" borderId="45" xfId="0" applyNumberFormat="1" applyFont="1" applyFill="1" applyBorder="1" applyAlignment="1" applyProtection="1">
      <alignment vertical="center" shrinkToFit="1"/>
      <protection locked="0"/>
    </xf>
    <xf numFmtId="187" fontId="61" fillId="0" borderId="42" xfId="0" applyNumberFormat="1" applyFont="1" applyFill="1" applyBorder="1" applyAlignment="1">
      <alignment vertical="center" shrinkToFit="1"/>
    </xf>
    <xf numFmtId="187" fontId="61" fillId="34" borderId="43" xfId="0" applyNumberFormat="1" applyFont="1" applyFill="1" applyBorder="1" applyAlignment="1" applyProtection="1">
      <alignment vertical="center" shrinkToFit="1"/>
      <protection locked="0"/>
    </xf>
    <xf numFmtId="179" fontId="61" fillId="0" borderId="46" xfId="0" applyNumberFormat="1" applyFont="1" applyFill="1" applyBorder="1" applyAlignment="1">
      <alignment horizontal="right" vertical="center" shrinkToFit="1"/>
    </xf>
    <xf numFmtId="187" fontId="61" fillId="34" borderId="47" xfId="0" applyNumberFormat="1" applyFont="1" applyFill="1" applyBorder="1" applyAlignment="1" applyProtection="1">
      <alignment vertical="center" shrinkToFit="1"/>
      <protection locked="0"/>
    </xf>
    <xf numFmtId="187" fontId="61" fillId="0" borderId="36" xfId="0" applyNumberFormat="1" applyFont="1" applyFill="1" applyBorder="1" applyAlignment="1">
      <alignment vertical="center" shrinkToFit="1"/>
    </xf>
    <xf numFmtId="187" fontId="61" fillId="0" borderId="48" xfId="0" applyNumberFormat="1" applyFont="1" applyFill="1" applyBorder="1" applyAlignment="1">
      <alignment vertical="center" shrinkToFit="1"/>
    </xf>
    <xf numFmtId="187" fontId="61" fillId="0" borderId="49" xfId="0" applyNumberFormat="1" applyFont="1" applyFill="1" applyBorder="1" applyAlignment="1">
      <alignment vertical="center" shrinkToFit="1"/>
    </xf>
    <xf numFmtId="187" fontId="61" fillId="0" borderId="50" xfId="0" applyNumberFormat="1" applyFont="1" applyFill="1" applyBorder="1" applyAlignment="1">
      <alignment vertical="center" shrinkToFit="1"/>
    </xf>
    <xf numFmtId="0" fontId="67" fillId="0" borderId="0" xfId="0" applyFont="1" applyFill="1" applyAlignment="1">
      <alignment vertical="center" shrinkToFit="1"/>
    </xf>
    <xf numFmtId="0" fontId="61" fillId="0" borderId="51" xfId="0" applyNumberFormat="1" applyFont="1" applyFill="1" applyBorder="1" applyAlignment="1">
      <alignment vertical="center" shrinkToFit="1"/>
    </xf>
    <xf numFmtId="0" fontId="61" fillId="0" borderId="10" xfId="0" applyNumberFormat="1" applyFont="1" applyFill="1" applyBorder="1" applyAlignment="1">
      <alignment vertical="center" shrinkToFit="1"/>
    </xf>
    <xf numFmtId="0" fontId="61" fillId="0" borderId="52" xfId="0" applyNumberFormat="1" applyFont="1" applyFill="1" applyBorder="1" applyAlignment="1">
      <alignment vertical="center" shrinkToFit="1"/>
    </xf>
    <xf numFmtId="0" fontId="61" fillId="0" borderId="51" xfId="0" applyFont="1" applyFill="1" applyBorder="1" applyAlignment="1">
      <alignment vertical="center" shrinkToFit="1"/>
    </xf>
    <xf numFmtId="0" fontId="61" fillId="0" borderId="11" xfId="0" applyNumberFormat="1" applyFont="1" applyFill="1" applyBorder="1" applyAlignment="1">
      <alignment vertical="center" shrinkToFit="1"/>
    </xf>
    <xf numFmtId="0" fontId="61" fillId="0" borderId="52" xfId="0" applyFont="1" applyFill="1" applyBorder="1" applyAlignment="1">
      <alignment vertical="center" shrinkToFit="1"/>
    </xf>
    <xf numFmtId="189" fontId="61" fillId="0" borderId="53" xfId="48" applyNumberFormat="1" applyFont="1" applyFill="1" applyBorder="1" applyAlignment="1">
      <alignment vertical="center" shrinkToFit="1"/>
    </xf>
    <xf numFmtId="189" fontId="61" fillId="0" borderId="24" xfId="48" applyNumberFormat="1" applyFont="1" applyFill="1" applyBorder="1" applyAlignment="1">
      <alignment horizontal="right" vertical="center" shrinkToFit="1"/>
    </xf>
    <xf numFmtId="189" fontId="61" fillId="0" borderId="31" xfId="48" applyNumberFormat="1" applyFont="1" applyFill="1" applyBorder="1" applyAlignment="1">
      <alignment horizontal="right" vertical="center" shrinkToFit="1"/>
    </xf>
    <xf numFmtId="189" fontId="61" fillId="0" borderId="54" xfId="48" applyNumberFormat="1" applyFont="1" applyFill="1" applyBorder="1" applyAlignment="1">
      <alignment horizontal="right" vertical="center" shrinkToFit="1"/>
    </xf>
    <xf numFmtId="189" fontId="61" fillId="0" borderId="55" xfId="48" applyNumberFormat="1" applyFont="1" applyFill="1" applyBorder="1" applyAlignment="1">
      <alignment horizontal="right" vertical="center" shrinkToFit="1"/>
    </xf>
    <xf numFmtId="189" fontId="61" fillId="0" borderId="0" xfId="48" applyNumberFormat="1" applyFont="1" applyFill="1" applyBorder="1" applyAlignment="1">
      <alignment horizontal="right" vertical="center" shrinkToFit="1"/>
    </xf>
    <xf numFmtId="189" fontId="61" fillId="0" borderId="56" xfId="48" applyNumberFormat="1" applyFont="1" applyFill="1" applyBorder="1" applyAlignment="1">
      <alignment horizontal="right" vertical="center" shrinkToFit="1"/>
    </xf>
    <xf numFmtId="189" fontId="61" fillId="0" borderId="57" xfId="48" applyNumberFormat="1" applyFont="1" applyFill="1" applyBorder="1" applyAlignment="1">
      <alignment horizontal="right" vertical="center" shrinkToFit="1"/>
    </xf>
    <xf numFmtId="189" fontId="61" fillId="0" borderId="58" xfId="0" applyNumberFormat="1" applyFont="1" applyFill="1" applyBorder="1" applyAlignment="1">
      <alignment vertical="center" shrinkToFit="1"/>
    </xf>
    <xf numFmtId="189" fontId="61" fillId="0" borderId="59" xfId="0" applyNumberFormat="1" applyFont="1" applyFill="1" applyBorder="1" applyAlignment="1">
      <alignment vertical="center" shrinkToFit="1"/>
    </xf>
    <xf numFmtId="189" fontId="61" fillId="0" borderId="60" xfId="48" applyNumberFormat="1" applyFont="1" applyFill="1" applyBorder="1" applyAlignment="1">
      <alignment horizontal="right" vertical="center" shrinkToFit="1"/>
    </xf>
    <xf numFmtId="189" fontId="61" fillId="0" borderId="61" xfId="48" applyNumberFormat="1" applyFont="1" applyFill="1" applyBorder="1" applyAlignment="1">
      <alignment vertical="center" shrinkToFit="1"/>
    </xf>
    <xf numFmtId="189" fontId="68" fillId="0" borderId="0" xfId="48" applyNumberFormat="1" applyFont="1" applyFill="1" applyBorder="1" applyAlignment="1">
      <alignment horizontal="center" vertical="center" shrinkToFit="1"/>
    </xf>
    <xf numFmtId="189" fontId="68" fillId="0" borderId="0" xfId="0" applyNumberFormat="1" applyFont="1" applyFill="1" applyBorder="1" applyAlignment="1">
      <alignment vertical="center" shrinkToFit="1"/>
    </xf>
    <xf numFmtId="189" fontId="68" fillId="0" borderId="0" xfId="48" applyNumberFormat="1" applyFont="1" applyFill="1" applyBorder="1" applyAlignment="1">
      <alignment horizontal="right" vertical="center" shrinkToFit="1"/>
    </xf>
    <xf numFmtId="189" fontId="68" fillId="0" borderId="0" xfId="48" applyNumberFormat="1" applyFont="1" applyFill="1" applyBorder="1" applyAlignment="1">
      <alignment vertical="center" shrinkToFit="1"/>
    </xf>
    <xf numFmtId="189" fontId="61" fillId="0" borderId="0" xfId="48" applyNumberFormat="1" applyFont="1" applyFill="1" applyBorder="1" applyAlignment="1">
      <alignment horizontal="center" vertical="center"/>
    </xf>
    <xf numFmtId="189" fontId="69" fillId="0" borderId="0" xfId="48" applyNumberFormat="1" applyFont="1" applyFill="1" applyBorder="1" applyAlignment="1">
      <alignment vertical="top"/>
    </xf>
    <xf numFmtId="189" fontId="61" fillId="0" borderId="0" xfId="48" applyNumberFormat="1" applyFont="1" applyFill="1" applyBorder="1" applyAlignment="1">
      <alignment horizontal="center" vertical="center" shrinkToFit="1"/>
    </xf>
    <xf numFmtId="187" fontId="68" fillId="0" borderId="0" xfId="0" applyNumberFormat="1" applyFont="1" applyFill="1" applyBorder="1" applyAlignment="1">
      <alignment vertical="center"/>
    </xf>
    <xf numFmtId="0" fontId="68" fillId="0" borderId="0" xfId="0" applyFont="1" applyFill="1" applyBorder="1" applyAlignment="1">
      <alignment vertical="center"/>
    </xf>
    <xf numFmtId="189" fontId="68" fillId="0" borderId="0" xfId="48" applyNumberFormat="1" applyFont="1" applyFill="1" applyBorder="1" applyAlignment="1">
      <alignment horizontal="center" vertical="center"/>
    </xf>
    <xf numFmtId="189" fontId="61" fillId="0" borderId="0" xfId="48" applyNumberFormat="1" applyFont="1" applyFill="1" applyBorder="1" applyAlignment="1">
      <alignment vertical="center" shrinkToFit="1"/>
    </xf>
    <xf numFmtId="0" fontId="67" fillId="0" borderId="0" xfId="0" applyFont="1" applyFill="1" applyAlignment="1">
      <alignment vertical="center"/>
    </xf>
    <xf numFmtId="180" fontId="61" fillId="34" borderId="41" xfId="0" applyNumberFormat="1" applyFont="1" applyFill="1" applyBorder="1" applyAlignment="1">
      <alignment horizontal="center" vertical="center" shrinkToFit="1"/>
    </xf>
    <xf numFmtId="187" fontId="61" fillId="34" borderId="62" xfId="0" applyNumberFormat="1" applyFont="1" applyFill="1" applyBorder="1" applyAlignment="1">
      <alignment vertical="center" shrinkToFit="1"/>
    </xf>
    <xf numFmtId="187" fontId="61" fillId="34" borderId="63" xfId="0" applyNumberFormat="1" applyFont="1" applyFill="1" applyBorder="1" applyAlignment="1">
      <alignment vertical="center" shrinkToFit="1"/>
    </xf>
    <xf numFmtId="187" fontId="61" fillId="36" borderId="64" xfId="0" applyNumberFormat="1" applyFont="1" applyFill="1" applyBorder="1" applyAlignment="1">
      <alignment vertical="center" shrinkToFit="1"/>
    </xf>
    <xf numFmtId="187" fontId="61" fillId="34" borderId="65" xfId="0" applyNumberFormat="1" applyFont="1" applyFill="1" applyBorder="1" applyAlignment="1">
      <alignment vertical="center" shrinkToFit="1"/>
    </xf>
    <xf numFmtId="187" fontId="61" fillId="0" borderId="66" xfId="0" applyNumberFormat="1" applyFont="1" applyFill="1" applyBorder="1" applyAlignment="1">
      <alignment vertical="center" shrinkToFit="1"/>
    </xf>
    <xf numFmtId="187" fontId="61" fillId="34" borderId="64" xfId="0" applyNumberFormat="1" applyFont="1" applyFill="1" applyBorder="1" applyAlignment="1">
      <alignment vertical="center" shrinkToFit="1"/>
    </xf>
    <xf numFmtId="187" fontId="61" fillId="0" borderId="67" xfId="0" applyNumberFormat="1" applyFont="1" applyFill="1" applyBorder="1" applyAlignment="1">
      <alignment vertical="center" shrinkToFit="1"/>
    </xf>
    <xf numFmtId="187" fontId="61" fillId="0" borderId="68" xfId="0" applyNumberFormat="1" applyFont="1" applyFill="1" applyBorder="1" applyAlignment="1">
      <alignment vertical="center" shrinkToFit="1"/>
    </xf>
    <xf numFmtId="187" fontId="61" fillId="0" borderId="69" xfId="0" applyNumberFormat="1" applyFont="1" applyFill="1" applyBorder="1" applyAlignment="1">
      <alignment vertical="center" shrinkToFit="1"/>
    </xf>
    <xf numFmtId="189" fontId="61" fillId="0" borderId="67" xfId="48" applyNumberFormat="1" applyFont="1" applyFill="1" applyBorder="1" applyAlignment="1">
      <alignment vertical="center" shrinkToFit="1"/>
    </xf>
    <xf numFmtId="187" fontId="61" fillId="35" borderId="44" xfId="0" applyNumberFormat="1" applyFont="1" applyFill="1" applyBorder="1" applyAlignment="1">
      <alignment vertical="center" wrapText="1" shrinkToFit="1"/>
    </xf>
    <xf numFmtId="187" fontId="61" fillId="0" borderId="70" xfId="0" applyNumberFormat="1" applyFont="1" applyFill="1" applyBorder="1" applyAlignment="1">
      <alignment vertical="center" shrinkToFit="1"/>
    </xf>
    <xf numFmtId="187" fontId="61" fillId="0" borderId="71" xfId="0" applyNumberFormat="1" applyFont="1" applyFill="1" applyBorder="1" applyAlignment="1">
      <alignment vertical="center" shrinkToFit="1"/>
    </xf>
    <xf numFmtId="187" fontId="61" fillId="0" borderId="72" xfId="0" applyNumberFormat="1" applyFont="1" applyFill="1" applyBorder="1" applyAlignment="1">
      <alignment vertical="center" shrinkToFit="1"/>
    </xf>
    <xf numFmtId="0" fontId="61" fillId="0" borderId="73" xfId="0" applyNumberFormat="1" applyFont="1" applyFill="1" applyBorder="1" applyAlignment="1">
      <alignment vertical="center" shrinkToFit="1"/>
    </xf>
    <xf numFmtId="179" fontId="61" fillId="0" borderId="74" xfId="0" applyNumberFormat="1" applyFont="1" applyFill="1" applyBorder="1" applyAlignment="1">
      <alignment horizontal="right" vertical="center" shrinkToFit="1"/>
    </xf>
    <xf numFmtId="187" fontId="61" fillId="0" borderId="75" xfId="0" applyNumberFormat="1" applyFont="1" applyFill="1" applyBorder="1" applyAlignment="1">
      <alignment vertical="center" shrinkToFit="1"/>
    </xf>
    <xf numFmtId="187" fontId="61" fillId="0" borderId="76" xfId="0" applyNumberFormat="1" applyFont="1" applyFill="1" applyBorder="1" applyAlignment="1">
      <alignment vertical="center" shrinkToFit="1"/>
    </xf>
    <xf numFmtId="187" fontId="61" fillId="0" borderId="77" xfId="0" applyNumberFormat="1" applyFont="1" applyFill="1" applyBorder="1" applyAlignment="1">
      <alignment vertical="center" shrinkToFit="1"/>
    </xf>
    <xf numFmtId="187" fontId="61" fillId="0" borderId="78" xfId="0" applyNumberFormat="1" applyFont="1" applyFill="1" applyBorder="1" applyAlignment="1">
      <alignment vertical="center" shrinkToFit="1"/>
    </xf>
    <xf numFmtId="0" fontId="61" fillId="0" borderId="79" xfId="0" applyNumberFormat="1" applyFont="1" applyFill="1" applyBorder="1" applyAlignment="1">
      <alignment vertical="center" shrinkToFit="1"/>
    </xf>
    <xf numFmtId="187" fontId="61" fillId="0" borderId="80" xfId="0" applyNumberFormat="1" applyFont="1" applyFill="1" applyBorder="1" applyAlignment="1">
      <alignment vertical="center" shrinkToFit="1"/>
    </xf>
    <xf numFmtId="187" fontId="61" fillId="34" borderId="81" xfId="0" applyNumberFormat="1" applyFont="1" applyFill="1" applyBorder="1" applyAlignment="1">
      <alignment vertical="center" shrinkToFit="1"/>
    </xf>
    <xf numFmtId="187" fontId="61" fillId="0" borderId="82" xfId="0" applyNumberFormat="1" applyFont="1" applyFill="1" applyBorder="1" applyAlignment="1">
      <alignment vertical="center" shrinkToFit="1"/>
    </xf>
    <xf numFmtId="187" fontId="61" fillId="0" borderId="83" xfId="0" applyNumberFormat="1" applyFont="1" applyFill="1" applyBorder="1" applyAlignment="1">
      <alignment vertical="center" shrinkToFit="1"/>
    </xf>
    <xf numFmtId="0" fontId="61" fillId="0" borderId="12" xfId="0" applyNumberFormat="1" applyFont="1" applyFill="1" applyBorder="1" applyAlignment="1">
      <alignment vertical="center" shrinkToFit="1"/>
    </xf>
    <xf numFmtId="189" fontId="61" fillId="0" borderId="84" xfId="48" applyNumberFormat="1" applyFont="1" applyFill="1" applyBorder="1" applyAlignment="1">
      <alignment horizontal="right" vertical="center" shrinkToFit="1"/>
    </xf>
    <xf numFmtId="189" fontId="61" fillId="0" borderId="30" xfId="48" applyNumberFormat="1" applyFont="1" applyFill="1" applyBorder="1" applyAlignment="1">
      <alignment horizontal="right" vertical="center" shrinkToFit="1"/>
    </xf>
    <xf numFmtId="187" fontId="61" fillId="0" borderId="85" xfId="0" applyNumberFormat="1" applyFont="1" applyFill="1" applyBorder="1" applyAlignment="1">
      <alignment vertical="center" shrinkToFit="1"/>
    </xf>
    <xf numFmtId="187" fontId="61" fillId="0" borderId="86" xfId="0" applyNumberFormat="1" applyFont="1" applyFill="1" applyBorder="1" applyAlignment="1">
      <alignment vertical="center" shrinkToFit="1"/>
    </xf>
    <xf numFmtId="0" fontId="61" fillId="0" borderId="87" xfId="0" applyFont="1" applyFill="1" applyBorder="1" applyAlignment="1">
      <alignment vertical="center" shrinkToFit="1"/>
    </xf>
    <xf numFmtId="0" fontId="61" fillId="0" borderId="88" xfId="0" applyFont="1" applyFill="1" applyBorder="1" applyAlignment="1">
      <alignment vertical="center" shrinkToFit="1"/>
    </xf>
    <xf numFmtId="189" fontId="61" fillId="0" borderId="89" xfId="48" applyNumberFormat="1" applyFont="1" applyFill="1" applyBorder="1" applyAlignment="1">
      <alignment horizontal="right" vertical="center" shrinkToFit="1"/>
    </xf>
    <xf numFmtId="0" fontId="61" fillId="0" borderId="0" xfId="0" applyFont="1" applyFill="1" applyAlignment="1">
      <alignment vertical="center"/>
    </xf>
    <xf numFmtId="0" fontId="61" fillId="35" borderId="12" xfId="0" applyFont="1" applyFill="1" applyBorder="1" applyAlignment="1">
      <alignment vertical="center"/>
    </xf>
    <xf numFmtId="0" fontId="61" fillId="35" borderId="12" xfId="0" applyFont="1" applyFill="1" applyBorder="1" applyAlignment="1">
      <alignment horizontal="left" vertical="center"/>
    </xf>
    <xf numFmtId="180" fontId="61" fillId="34" borderId="33" xfId="0" applyNumberFormat="1" applyFont="1" applyFill="1" applyBorder="1" applyAlignment="1">
      <alignment horizontal="center" vertical="center" shrinkToFit="1"/>
    </xf>
    <xf numFmtId="187" fontId="61" fillId="34" borderId="90" xfId="0" applyNumberFormat="1" applyFont="1" applyFill="1" applyBorder="1" applyAlignment="1">
      <alignment vertical="center" shrinkToFit="1"/>
    </xf>
    <xf numFmtId="187" fontId="61" fillId="0" borderId="91" xfId="0" applyNumberFormat="1" applyFont="1" applyFill="1" applyBorder="1" applyAlignment="1">
      <alignment vertical="center" shrinkToFit="1"/>
    </xf>
    <xf numFmtId="187" fontId="61" fillId="34" borderId="92" xfId="0" applyNumberFormat="1" applyFont="1" applyFill="1" applyBorder="1" applyAlignment="1">
      <alignment vertical="center" shrinkToFit="1"/>
    </xf>
    <xf numFmtId="187" fontId="61" fillId="34" borderId="93" xfId="0" applyNumberFormat="1" applyFont="1" applyFill="1" applyBorder="1" applyAlignment="1">
      <alignment vertical="center" shrinkToFit="1"/>
    </xf>
    <xf numFmtId="187" fontId="61" fillId="34" borderId="94" xfId="0" applyNumberFormat="1" applyFont="1" applyFill="1" applyBorder="1" applyAlignment="1">
      <alignment vertical="center" shrinkToFit="1"/>
    </xf>
    <xf numFmtId="187" fontId="61" fillId="0" borderId="94" xfId="0" applyNumberFormat="1" applyFont="1" applyFill="1" applyBorder="1" applyAlignment="1">
      <alignment vertical="center" shrinkToFit="1"/>
    </xf>
    <xf numFmtId="187" fontId="61" fillId="34" borderId="95" xfId="0" applyNumberFormat="1" applyFont="1" applyFill="1" applyBorder="1" applyAlignment="1">
      <alignment vertical="center" shrinkToFit="1"/>
    </xf>
    <xf numFmtId="187" fontId="61" fillId="34" borderId="44" xfId="0" applyNumberFormat="1" applyFont="1" applyFill="1" applyBorder="1" applyAlignment="1">
      <alignment vertical="center" shrinkToFit="1"/>
    </xf>
    <xf numFmtId="187" fontId="61" fillId="34" borderId="42" xfId="0" applyNumberFormat="1" applyFont="1" applyFill="1" applyBorder="1" applyAlignment="1">
      <alignment vertical="center" shrinkToFit="1"/>
    </xf>
    <xf numFmtId="187" fontId="61" fillId="34" borderId="43" xfId="0" applyNumberFormat="1" applyFont="1" applyFill="1" applyBorder="1" applyAlignment="1">
      <alignment vertical="center" shrinkToFit="1"/>
    </xf>
    <xf numFmtId="187" fontId="61" fillId="0" borderId="96" xfId="0" applyNumberFormat="1" applyFont="1" applyFill="1" applyBorder="1" applyAlignment="1">
      <alignment vertical="center" shrinkToFit="1"/>
    </xf>
    <xf numFmtId="187" fontId="61" fillId="34" borderId="97" xfId="0" applyNumberFormat="1" applyFont="1" applyFill="1" applyBorder="1" applyAlignment="1">
      <alignment vertical="center" shrinkToFit="1"/>
    </xf>
    <xf numFmtId="187" fontId="61" fillId="34" borderId="98" xfId="0" applyNumberFormat="1" applyFont="1" applyFill="1" applyBorder="1" applyAlignment="1">
      <alignment vertical="center" shrinkToFit="1"/>
    </xf>
    <xf numFmtId="187" fontId="61" fillId="34" borderId="99" xfId="0" applyNumberFormat="1" applyFont="1" applyFill="1" applyBorder="1" applyAlignment="1">
      <alignment vertical="center" shrinkToFit="1"/>
    </xf>
    <xf numFmtId="187" fontId="61" fillId="0" borderId="99" xfId="0" applyNumberFormat="1" applyFont="1" applyFill="1" applyBorder="1" applyAlignment="1">
      <alignment vertical="center" shrinkToFit="1"/>
    </xf>
    <xf numFmtId="187" fontId="61" fillId="34" borderId="100" xfId="0" applyNumberFormat="1" applyFont="1" applyFill="1" applyBorder="1" applyAlignment="1">
      <alignment vertical="center" shrinkToFit="1"/>
    </xf>
    <xf numFmtId="187" fontId="61" fillId="34" borderId="47" xfId="0" applyNumberFormat="1" applyFont="1" applyFill="1" applyBorder="1" applyAlignment="1">
      <alignment vertical="center" shrinkToFit="1"/>
    </xf>
    <xf numFmtId="179" fontId="61" fillId="0" borderId="101" xfId="0" applyNumberFormat="1" applyFont="1" applyFill="1" applyBorder="1" applyAlignment="1">
      <alignment horizontal="right" vertical="center" shrinkToFit="1"/>
    </xf>
    <xf numFmtId="180" fontId="61" fillId="34" borderId="102" xfId="0" applyNumberFormat="1" applyFont="1" applyFill="1" applyBorder="1" applyAlignment="1">
      <alignment horizontal="center" vertical="center" shrinkToFit="1"/>
    </xf>
    <xf numFmtId="187" fontId="61" fillId="34" borderId="103" xfId="0" applyNumberFormat="1" applyFont="1" applyFill="1" applyBorder="1" applyAlignment="1">
      <alignment vertical="center" shrinkToFit="1"/>
    </xf>
    <xf numFmtId="187" fontId="61" fillId="0" borderId="104" xfId="0" applyNumberFormat="1" applyFont="1" applyFill="1" applyBorder="1" applyAlignment="1">
      <alignment vertical="center" shrinkToFit="1"/>
    </xf>
    <xf numFmtId="187" fontId="61" fillId="34" borderId="105" xfId="0" applyNumberFormat="1" applyFont="1" applyFill="1" applyBorder="1" applyAlignment="1">
      <alignment vertical="center" shrinkToFit="1"/>
    </xf>
    <xf numFmtId="187" fontId="61" fillId="34" borderId="106" xfId="0" applyNumberFormat="1" applyFont="1" applyFill="1" applyBorder="1" applyAlignment="1">
      <alignment vertical="center" shrinkToFit="1"/>
    </xf>
    <xf numFmtId="187" fontId="61" fillId="34" borderId="107" xfId="0" applyNumberFormat="1" applyFont="1" applyFill="1" applyBorder="1" applyAlignment="1">
      <alignment vertical="center" shrinkToFit="1"/>
    </xf>
    <xf numFmtId="187" fontId="61" fillId="0" borderId="107" xfId="0" applyNumberFormat="1" applyFont="1" applyFill="1" applyBorder="1" applyAlignment="1">
      <alignment vertical="center" shrinkToFit="1"/>
    </xf>
    <xf numFmtId="187" fontId="61" fillId="34" borderId="108" xfId="0" applyNumberFormat="1" applyFont="1" applyFill="1" applyBorder="1" applyAlignment="1">
      <alignment vertical="center" shrinkToFit="1"/>
    </xf>
    <xf numFmtId="180" fontId="61" fillId="34" borderId="109" xfId="0" applyNumberFormat="1" applyFont="1" applyFill="1" applyBorder="1" applyAlignment="1">
      <alignment horizontal="center" vertical="center" shrinkToFit="1"/>
    </xf>
    <xf numFmtId="187" fontId="61" fillId="34" borderId="110" xfId="0" applyNumberFormat="1" applyFont="1" applyFill="1" applyBorder="1" applyAlignment="1">
      <alignment vertical="center" shrinkToFit="1"/>
    </xf>
    <xf numFmtId="187" fontId="61" fillId="34" borderId="82" xfId="0" applyNumberFormat="1" applyFont="1" applyFill="1" applyBorder="1" applyAlignment="1">
      <alignment vertical="center" shrinkToFit="1"/>
    </xf>
    <xf numFmtId="187" fontId="61" fillId="34" borderId="111" xfId="0" applyNumberFormat="1" applyFont="1" applyFill="1" applyBorder="1" applyAlignment="1">
      <alignment vertical="center" shrinkToFit="1"/>
    </xf>
    <xf numFmtId="187" fontId="61" fillId="34" borderId="112" xfId="0" applyNumberFormat="1" applyFont="1" applyFill="1" applyBorder="1" applyAlignment="1">
      <alignment vertical="center" shrinkToFit="1"/>
    </xf>
    <xf numFmtId="187" fontId="61" fillId="34" borderId="45" xfId="0" applyNumberFormat="1" applyFont="1" applyFill="1" applyBorder="1" applyAlignment="1">
      <alignment vertical="center" shrinkToFit="1"/>
    </xf>
    <xf numFmtId="0" fontId="61" fillId="0" borderId="22" xfId="0" applyNumberFormat="1" applyFont="1" applyFill="1" applyBorder="1" applyAlignment="1">
      <alignment vertical="center" shrinkToFit="1"/>
    </xf>
    <xf numFmtId="0" fontId="61" fillId="0" borderId="113" xfId="0" applyFont="1" applyFill="1" applyBorder="1" applyAlignment="1">
      <alignment vertical="center" shrinkToFit="1"/>
    </xf>
    <xf numFmtId="0" fontId="61" fillId="0" borderId="87" xfId="0" applyNumberFormat="1" applyFont="1" applyFill="1" applyBorder="1" applyAlignment="1">
      <alignment vertical="center" shrinkToFit="1"/>
    </xf>
    <xf numFmtId="189" fontId="61" fillId="0" borderId="114" xfId="48" applyNumberFormat="1" applyFont="1" applyFill="1" applyBorder="1" applyAlignment="1">
      <alignment horizontal="right" vertical="center" shrinkToFit="1"/>
    </xf>
    <xf numFmtId="0" fontId="61" fillId="0" borderId="12" xfId="0" applyFont="1" applyFill="1" applyBorder="1" applyAlignment="1">
      <alignment vertical="center"/>
    </xf>
    <xf numFmtId="0" fontId="61" fillId="0" borderId="12" xfId="0" applyFont="1" applyFill="1" applyBorder="1" applyAlignment="1">
      <alignment horizontal="left" vertical="center"/>
    </xf>
    <xf numFmtId="187" fontId="61" fillId="34" borderId="34" xfId="0" applyNumberFormat="1" applyFont="1" applyFill="1" applyBorder="1" applyAlignment="1">
      <alignment vertical="center" shrinkToFit="1"/>
    </xf>
    <xf numFmtId="187" fontId="61" fillId="34" borderId="115" xfId="0" applyNumberFormat="1" applyFont="1" applyFill="1" applyBorder="1" applyAlignment="1">
      <alignment vertical="center" shrinkToFit="1"/>
    </xf>
    <xf numFmtId="187" fontId="61" fillId="34" borderId="37" xfId="0" applyNumberFormat="1" applyFont="1" applyFill="1" applyBorder="1" applyAlignment="1">
      <alignment vertical="center" shrinkToFit="1"/>
    </xf>
    <xf numFmtId="187" fontId="61" fillId="34" borderId="35" xfId="0" applyNumberFormat="1" applyFont="1" applyFill="1" applyBorder="1" applyAlignment="1">
      <alignment vertical="center" shrinkToFit="1"/>
    </xf>
    <xf numFmtId="187" fontId="61" fillId="0" borderId="116" xfId="0" applyNumberFormat="1" applyFont="1" applyFill="1" applyBorder="1" applyAlignment="1">
      <alignment vertical="center" shrinkToFit="1"/>
    </xf>
    <xf numFmtId="187" fontId="61" fillId="0" borderId="117" xfId="0" applyNumberFormat="1" applyFont="1" applyFill="1" applyBorder="1" applyAlignment="1">
      <alignment vertical="center" shrinkToFit="1"/>
    </xf>
    <xf numFmtId="187" fontId="61" fillId="0" borderId="118" xfId="0" applyNumberFormat="1" applyFont="1" applyFill="1" applyBorder="1" applyAlignment="1">
      <alignment vertical="center" shrinkToFit="1"/>
    </xf>
    <xf numFmtId="189" fontId="61" fillId="0" borderId="119" xfId="48" applyNumberFormat="1" applyFont="1" applyFill="1" applyBorder="1" applyAlignment="1">
      <alignment vertical="center" shrinkToFit="1"/>
    </xf>
    <xf numFmtId="187" fontId="61" fillId="34" borderId="68" xfId="0" applyNumberFormat="1" applyFont="1" applyFill="1" applyBorder="1" applyAlignment="1">
      <alignment vertical="center" shrinkToFit="1"/>
    </xf>
    <xf numFmtId="187" fontId="61" fillId="34" borderId="38" xfId="0" applyNumberFormat="1" applyFont="1" applyFill="1" applyBorder="1" applyAlignment="1">
      <alignment vertical="center" shrinkToFit="1"/>
    </xf>
    <xf numFmtId="187" fontId="61" fillId="34" borderId="48" xfId="0" applyNumberFormat="1" applyFont="1" applyFill="1" applyBorder="1" applyAlignment="1">
      <alignment vertical="center" shrinkToFit="1"/>
    </xf>
    <xf numFmtId="187" fontId="61" fillId="34" borderId="120" xfId="0" applyNumberFormat="1" applyFont="1" applyFill="1" applyBorder="1" applyAlignment="1">
      <alignment vertical="center" shrinkToFit="1"/>
    </xf>
    <xf numFmtId="187" fontId="61" fillId="34" borderId="121" xfId="0" applyNumberFormat="1" applyFont="1" applyFill="1" applyBorder="1" applyAlignment="1">
      <alignment vertical="center" shrinkToFit="1"/>
    </xf>
    <xf numFmtId="187" fontId="61" fillId="0" borderId="100" xfId="0" applyNumberFormat="1" applyFont="1" applyFill="1" applyBorder="1" applyAlignment="1">
      <alignment vertical="center" shrinkToFit="1"/>
    </xf>
    <xf numFmtId="187" fontId="61" fillId="34" borderId="76" xfId="0" applyNumberFormat="1" applyFont="1" applyFill="1" applyBorder="1" applyAlignment="1">
      <alignment vertical="center" shrinkToFit="1"/>
    </xf>
    <xf numFmtId="187" fontId="61" fillId="34" borderId="122" xfId="0" applyNumberFormat="1" applyFont="1" applyFill="1" applyBorder="1" applyAlignment="1">
      <alignment vertical="center" shrinkToFit="1"/>
    </xf>
    <xf numFmtId="187" fontId="61" fillId="34" borderId="123" xfId="0" applyNumberFormat="1" applyFont="1" applyFill="1" applyBorder="1" applyAlignment="1">
      <alignment vertical="center" shrinkToFit="1"/>
    </xf>
    <xf numFmtId="0" fontId="69" fillId="0" borderId="124" xfId="0" applyNumberFormat="1" applyFont="1" applyFill="1" applyBorder="1" applyAlignment="1">
      <alignment horizontal="center" vertical="center"/>
    </xf>
    <xf numFmtId="0" fontId="59" fillId="0" borderId="118" xfId="0" applyFont="1" applyBorder="1" applyAlignment="1">
      <alignment horizontal="center" vertical="center"/>
    </xf>
    <xf numFmtId="0" fontId="59" fillId="0" borderId="125" xfId="0" applyFont="1" applyBorder="1" applyAlignment="1">
      <alignment horizontal="center" vertical="center"/>
    </xf>
    <xf numFmtId="0" fontId="70" fillId="0" borderId="124" xfId="0" applyFont="1" applyFill="1" applyBorder="1" applyAlignment="1">
      <alignment horizontal="center" vertical="center"/>
    </xf>
    <xf numFmtId="0" fontId="70" fillId="0" borderId="118" xfId="0" applyFont="1" applyFill="1" applyBorder="1" applyAlignment="1">
      <alignment horizontal="center" vertical="center"/>
    </xf>
    <xf numFmtId="0" fontId="70" fillId="0" borderId="125" xfId="0" applyFont="1" applyFill="1" applyBorder="1" applyAlignment="1">
      <alignment horizontal="center" vertical="center"/>
    </xf>
    <xf numFmtId="0" fontId="61" fillId="0" borderId="0" xfId="0" applyFont="1" applyFill="1" applyAlignment="1">
      <alignment horizontal="left" vertical="center"/>
    </xf>
    <xf numFmtId="0" fontId="62" fillId="0" borderId="126" xfId="0" applyFont="1" applyFill="1" applyBorder="1" applyAlignment="1" applyProtection="1">
      <alignment horizontal="center" vertical="center"/>
      <protection/>
    </xf>
    <xf numFmtId="0" fontId="62" fillId="0" borderId="59" xfId="0" applyFont="1" applyFill="1" applyBorder="1" applyAlignment="1" applyProtection="1">
      <alignment horizontal="center" vertical="center"/>
      <protection/>
    </xf>
    <xf numFmtId="0" fontId="62" fillId="0" borderId="127" xfId="0" applyFont="1" applyFill="1" applyBorder="1" applyAlignment="1" applyProtection="1">
      <alignment horizontal="center" vertical="center"/>
      <protection/>
    </xf>
    <xf numFmtId="0" fontId="61" fillId="0" borderId="124" xfId="0" applyFont="1" applyFill="1" applyBorder="1" applyAlignment="1">
      <alignment horizontal="center" vertical="center" shrinkToFit="1"/>
    </xf>
    <xf numFmtId="0" fontId="61" fillId="0" borderId="125" xfId="0" applyFont="1" applyFill="1" applyBorder="1" applyAlignment="1">
      <alignment horizontal="center" vertical="center" shrinkToFit="1"/>
    </xf>
    <xf numFmtId="0" fontId="61" fillId="0" borderId="87" xfId="0" applyFont="1" applyFill="1" applyBorder="1" applyAlignment="1">
      <alignment horizontal="center" vertical="center" shrinkToFit="1"/>
    </xf>
    <xf numFmtId="0" fontId="61" fillId="0" borderId="128" xfId="0" applyFont="1" applyFill="1" applyBorder="1" applyAlignment="1">
      <alignment horizontal="center" vertical="center" shrinkToFit="1"/>
    </xf>
    <xf numFmtId="0" fontId="61" fillId="0" borderId="26" xfId="0" applyFont="1" applyFill="1" applyBorder="1" applyAlignment="1">
      <alignment horizontal="center" vertical="center" shrinkToFit="1"/>
    </xf>
    <xf numFmtId="0" fontId="61" fillId="0" borderId="129" xfId="0" applyFont="1" applyFill="1" applyBorder="1" applyAlignment="1">
      <alignment horizontal="center" vertical="center" shrinkToFit="1"/>
    </xf>
    <xf numFmtId="0" fontId="61" fillId="0" borderId="71" xfId="0" applyFont="1" applyFill="1" applyBorder="1" applyAlignment="1">
      <alignment horizontal="center" vertical="center" wrapText="1"/>
    </xf>
    <xf numFmtId="0" fontId="61" fillId="0" borderId="130" xfId="0" applyFont="1" applyFill="1" applyBorder="1" applyAlignment="1">
      <alignment horizontal="center" vertical="center" wrapText="1"/>
    </xf>
    <xf numFmtId="0" fontId="61" fillId="0" borderId="0" xfId="0" applyFont="1" applyFill="1" applyBorder="1" applyAlignment="1">
      <alignment vertical="center" wrapText="1"/>
    </xf>
    <xf numFmtId="0" fontId="61" fillId="0" borderId="0" xfId="0" applyFont="1" applyFill="1" applyAlignment="1">
      <alignment vertical="center" wrapText="1"/>
    </xf>
    <xf numFmtId="0" fontId="62" fillId="0" borderId="10" xfId="0" applyFont="1" applyFill="1" applyBorder="1" applyAlignment="1">
      <alignment horizontal="center" vertical="center"/>
    </xf>
    <xf numFmtId="0" fontId="71" fillId="0" borderId="0" xfId="0" applyFont="1" applyFill="1" applyAlignment="1">
      <alignment horizontal="center" vertical="center"/>
    </xf>
    <xf numFmtId="0" fontId="60" fillId="0" borderId="0" xfId="0" applyFont="1" applyFill="1" applyAlignment="1">
      <alignment horizontal="center" vertical="center"/>
    </xf>
    <xf numFmtId="0" fontId="62" fillId="0" borderId="12" xfId="0" applyFont="1" applyFill="1" applyBorder="1" applyAlignment="1">
      <alignment horizontal="center" vertical="center"/>
    </xf>
    <xf numFmtId="0" fontId="62" fillId="0" borderId="11" xfId="0" applyFont="1" applyFill="1" applyBorder="1" applyAlignment="1">
      <alignment horizontal="center" vertical="center"/>
    </xf>
    <xf numFmtId="0" fontId="62" fillId="0" borderId="13" xfId="0" applyFont="1" applyFill="1" applyBorder="1" applyAlignment="1">
      <alignment horizontal="center" vertical="center"/>
    </xf>
    <xf numFmtId="189" fontId="61" fillId="34" borderId="58" xfId="48" applyNumberFormat="1" applyFont="1" applyFill="1" applyBorder="1" applyAlignment="1" applyProtection="1">
      <alignment horizontal="center" vertical="center" shrinkToFit="1"/>
      <protection locked="0"/>
    </xf>
    <xf numFmtId="189" fontId="61" fillId="34" borderId="131" xfId="48" applyNumberFormat="1" applyFont="1" applyFill="1" applyBorder="1" applyAlignment="1" applyProtection="1">
      <alignment horizontal="center" vertical="center" shrinkToFit="1"/>
      <protection locked="0"/>
    </xf>
    <xf numFmtId="189" fontId="61" fillId="34" borderId="60" xfId="48" applyNumberFormat="1" applyFont="1" applyFill="1" applyBorder="1" applyAlignment="1" applyProtection="1">
      <alignment horizontal="center" vertical="center" shrinkToFit="1"/>
      <protection locked="0"/>
    </xf>
    <xf numFmtId="189" fontId="61" fillId="0" borderId="58" xfId="48" applyNumberFormat="1" applyFont="1" applyFill="1" applyBorder="1" applyAlignment="1">
      <alignment horizontal="center" vertical="center" shrinkToFit="1"/>
    </xf>
    <xf numFmtId="189" fontId="61" fillId="0" borderId="60" xfId="48" applyNumberFormat="1" applyFont="1" applyFill="1" applyBorder="1" applyAlignment="1">
      <alignment horizontal="center" vertical="center" shrinkToFit="1"/>
    </xf>
    <xf numFmtId="0" fontId="59" fillId="0" borderId="12" xfId="0" applyFont="1" applyBorder="1" applyAlignment="1">
      <alignment horizontal="center" vertical="center"/>
    </xf>
    <xf numFmtId="0" fontId="59" fillId="0" borderId="11" xfId="0" applyFont="1" applyBorder="1" applyAlignment="1">
      <alignment horizontal="center" vertical="center"/>
    </xf>
    <xf numFmtId="0" fontId="59" fillId="0" borderId="13" xfId="0" applyFont="1" applyBorder="1" applyAlignment="1">
      <alignment horizontal="center" vertical="center"/>
    </xf>
    <xf numFmtId="0" fontId="61" fillId="0" borderId="10" xfId="0" applyFont="1" applyFill="1" applyBorder="1" applyAlignment="1">
      <alignment horizontal="center" vertical="center"/>
    </xf>
    <xf numFmtId="0" fontId="63" fillId="0" borderId="50" xfId="0" applyFont="1" applyFill="1" applyBorder="1" applyAlignment="1">
      <alignment horizontal="center" vertical="center" wrapText="1" shrinkToFit="1"/>
    </xf>
    <xf numFmtId="0" fontId="63" fillId="0" borderId="57" xfId="0" applyFont="1" applyFill="1" applyBorder="1" applyAlignment="1">
      <alignment horizontal="center" vertical="center" wrapText="1" shrinkToFit="1"/>
    </xf>
    <xf numFmtId="189" fontId="61" fillId="0" borderId="131" xfId="48" applyNumberFormat="1" applyFont="1" applyFill="1" applyBorder="1" applyAlignment="1">
      <alignment horizontal="center" vertical="center" shrinkToFit="1"/>
    </xf>
    <xf numFmtId="0" fontId="61" fillId="0" borderId="0" xfId="0" applyFont="1" applyFill="1" applyAlignment="1">
      <alignment horizontal="left" vertical="center" wrapText="1"/>
    </xf>
    <xf numFmtId="0" fontId="62" fillId="0" borderId="126" xfId="0" applyFont="1" applyFill="1" applyBorder="1" applyAlignment="1" applyProtection="1">
      <alignment horizontal="center" vertical="center"/>
      <protection locked="0"/>
    </xf>
    <xf numFmtId="0" fontId="62" fillId="0" borderId="59" xfId="0" applyFont="1" applyFill="1" applyBorder="1" applyAlignment="1" applyProtection="1">
      <alignment horizontal="center" vertical="center"/>
      <protection locked="0"/>
    </xf>
    <xf numFmtId="0" fontId="62" fillId="0" borderId="127" xfId="0" applyFont="1" applyFill="1" applyBorder="1" applyAlignment="1" applyProtection="1">
      <alignment horizontal="center" vertical="center"/>
      <protection locked="0"/>
    </xf>
    <xf numFmtId="0" fontId="59" fillId="0" borderId="125" xfId="0" applyFont="1" applyBorder="1" applyAlignment="1">
      <alignment horizontal="center" vertical="center" shrinkToFit="1"/>
    </xf>
    <xf numFmtId="0" fontId="59" fillId="0" borderId="129" xfId="0" applyFont="1" applyBorder="1" applyAlignment="1">
      <alignment horizontal="center" vertical="center" shrinkToFit="1"/>
    </xf>
    <xf numFmtId="0" fontId="59" fillId="0" borderId="128" xfId="0" applyFont="1" applyBorder="1" applyAlignment="1">
      <alignment horizontal="center" vertical="center" shrinkToFit="1"/>
    </xf>
    <xf numFmtId="179" fontId="61" fillId="0" borderId="132" xfId="0" applyNumberFormat="1" applyFont="1" applyFill="1" applyBorder="1" applyAlignment="1">
      <alignment horizontal="right" vertical="center" shrinkToFit="1"/>
    </xf>
    <xf numFmtId="0" fontId="59" fillId="0" borderId="133" xfId="0" applyFont="1" applyBorder="1" applyAlignment="1">
      <alignment vertical="center" shrinkToFit="1"/>
    </xf>
    <xf numFmtId="0" fontId="59" fillId="0" borderId="118" xfId="0" applyFont="1" applyBorder="1" applyAlignment="1">
      <alignment horizontal="center" vertical="center" shrinkToFit="1"/>
    </xf>
    <xf numFmtId="0" fontId="59" fillId="0" borderId="11" xfId="0" applyFont="1" applyBorder="1" applyAlignment="1">
      <alignment horizontal="center" vertical="center" shrinkToFit="1"/>
    </xf>
    <xf numFmtId="0" fontId="59" fillId="0" borderId="29" xfId="0" applyFont="1" applyBorder="1" applyAlignment="1">
      <alignment horizontal="center" vertical="center" shrinkToFit="1"/>
    </xf>
    <xf numFmtId="0" fontId="69" fillId="0" borderId="124" xfId="0" applyFont="1" applyFill="1" applyBorder="1" applyAlignment="1">
      <alignment horizontal="center" vertical="center"/>
    </xf>
    <xf numFmtId="0" fontId="69" fillId="0" borderId="118" xfId="0" applyFont="1" applyFill="1" applyBorder="1" applyAlignment="1">
      <alignment horizontal="center" vertical="center"/>
    </xf>
    <xf numFmtId="0" fontId="69" fillId="0" borderId="125" xfId="0" applyFont="1" applyFill="1" applyBorder="1" applyAlignment="1">
      <alignment horizontal="center" vertical="center"/>
    </xf>
    <xf numFmtId="0" fontId="62" fillId="0" borderId="126" xfId="0" applyFont="1" applyFill="1" applyBorder="1" applyAlignment="1">
      <alignment horizontal="center" vertical="center"/>
    </xf>
    <xf numFmtId="0" fontId="62" fillId="0" borderId="59" xfId="0" applyFont="1" applyFill="1" applyBorder="1" applyAlignment="1">
      <alignment horizontal="center" vertical="center"/>
    </xf>
    <xf numFmtId="0" fontId="62" fillId="0" borderId="127" xfId="0" applyFont="1" applyFill="1" applyBorder="1" applyAlignment="1">
      <alignment horizontal="center" vertical="center"/>
    </xf>
    <xf numFmtId="0" fontId="61" fillId="0" borderId="130" xfId="0" applyFont="1" applyFill="1" applyBorder="1" applyAlignment="1">
      <alignment horizontal="center" vertical="center"/>
    </xf>
    <xf numFmtId="189" fontId="61" fillId="34" borderId="58" xfId="48" applyNumberFormat="1" applyFont="1" applyFill="1" applyBorder="1" applyAlignment="1">
      <alignment horizontal="center" vertical="center" shrinkToFit="1"/>
    </xf>
    <xf numFmtId="0" fontId="59" fillId="0" borderId="131" xfId="0" applyFont="1" applyBorder="1" applyAlignment="1">
      <alignment horizontal="center" vertical="center" shrinkToFit="1"/>
    </xf>
    <xf numFmtId="0" fontId="59" fillId="0" borderId="60" xfId="0" applyFont="1" applyBorder="1" applyAlignment="1">
      <alignment horizontal="center" vertical="center" shrinkToFit="1"/>
    </xf>
    <xf numFmtId="0" fontId="0" fillId="0" borderId="56" xfId="0" applyFill="1" applyBorder="1" applyAlignment="1">
      <alignment vertical="center"/>
    </xf>
    <xf numFmtId="0" fontId="0" fillId="0" borderId="0" xfId="0" applyFill="1" applyBorder="1" applyAlignment="1">
      <alignment vertical="center"/>
    </xf>
    <xf numFmtId="0" fontId="2" fillId="34" borderId="12" xfId="0" applyFont="1" applyFill="1" applyBorder="1" applyAlignment="1" applyProtection="1">
      <alignment vertical="center"/>
      <protection locked="0"/>
    </xf>
    <xf numFmtId="0" fontId="2" fillId="34" borderId="11" xfId="0" applyFont="1" applyFill="1" applyBorder="1" applyAlignment="1" applyProtection="1">
      <alignment vertical="center"/>
      <protection locked="0"/>
    </xf>
    <xf numFmtId="0" fontId="2" fillId="34" borderId="13" xfId="0" applyFont="1" applyFill="1" applyBorder="1" applyAlignment="1" applyProtection="1">
      <alignment vertical="center"/>
      <protection locked="0"/>
    </xf>
    <xf numFmtId="0" fontId="0" fillId="0" borderId="0" xfId="0" applyAlignment="1">
      <alignment horizontal="distributed" vertical="center"/>
    </xf>
    <xf numFmtId="0" fontId="0" fillId="0" borderId="134" xfId="0" applyBorder="1" applyAlignment="1">
      <alignment horizontal="distributed" vertical="center"/>
    </xf>
    <xf numFmtId="0" fontId="0" fillId="34" borderId="12" xfId="0" applyNumberFormat="1" applyFill="1" applyBorder="1" applyAlignment="1" applyProtection="1">
      <alignment horizontal="center" vertical="center"/>
      <protection locked="0"/>
    </xf>
    <xf numFmtId="0" fontId="0" fillId="34" borderId="11" xfId="0" applyNumberFormat="1" applyFill="1" applyBorder="1" applyAlignment="1" applyProtection="1">
      <alignment horizontal="center" vertical="center"/>
      <protection locked="0"/>
    </xf>
    <xf numFmtId="0" fontId="0" fillId="34" borderId="13" xfId="0" applyNumberFormat="1" applyFill="1" applyBorder="1" applyAlignment="1" applyProtection="1">
      <alignment horizontal="center" vertical="center"/>
      <protection locked="0"/>
    </xf>
    <xf numFmtId="189" fontId="0" fillId="0" borderId="0" xfId="0" applyNumberFormat="1" applyFill="1" applyBorder="1" applyAlignment="1">
      <alignment horizontal="left" vertical="center"/>
    </xf>
    <xf numFmtId="0" fontId="72" fillId="0" borderId="15" xfId="0" applyFont="1"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20" xfId="0" applyBorder="1" applyAlignment="1">
      <alignment horizontal="left" vertical="center" wrapText="1"/>
    </xf>
    <xf numFmtId="0" fontId="0" fillId="0" borderId="56" xfId="0" applyBorder="1" applyAlignment="1">
      <alignment horizontal="left" vertical="center"/>
    </xf>
    <xf numFmtId="0" fontId="0" fillId="0" borderId="0" xfId="0"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distributed" vertical="center"/>
    </xf>
    <xf numFmtId="0" fontId="0" fillId="0" borderId="0" xfId="0" applyBorder="1" applyAlignment="1">
      <alignment horizontal="left" vertical="center" wrapText="1" indent="1"/>
    </xf>
    <xf numFmtId="0" fontId="0" fillId="0" borderId="11"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56" xfId="0" applyBorder="1" applyAlignment="1">
      <alignment vertical="center"/>
    </xf>
    <xf numFmtId="0" fontId="0" fillId="0" borderId="0" xfId="0" applyBorder="1" applyAlignment="1">
      <alignment vertical="center"/>
    </xf>
    <xf numFmtId="187" fontId="61" fillId="0" borderId="0" xfId="0" applyNumberFormat="1" applyFont="1" applyFill="1" applyBorder="1" applyAlignment="1">
      <alignment horizontal="center" vertical="center" shrinkToFit="1"/>
    </xf>
    <xf numFmtId="189" fontId="61" fillId="34" borderId="131" xfId="48" applyNumberFormat="1" applyFont="1" applyFill="1" applyBorder="1" applyAlignment="1">
      <alignment horizontal="center" vertical="center" shrinkToFit="1"/>
    </xf>
    <xf numFmtId="189" fontId="61" fillId="34" borderId="60" xfId="48" applyNumberFormat="1" applyFont="1" applyFill="1" applyBorder="1" applyAlignment="1">
      <alignment horizontal="center" vertical="center" shrinkToFit="1"/>
    </xf>
    <xf numFmtId="0" fontId="73" fillId="0" borderId="0" xfId="0" applyFont="1" applyFill="1" applyAlignment="1">
      <alignment horizontal="center" vertical="center"/>
    </xf>
    <xf numFmtId="0" fontId="74" fillId="0" borderId="0" xfId="0" applyFont="1" applyFill="1" applyAlignment="1">
      <alignment horizontal="left" vertical="center"/>
    </xf>
    <xf numFmtId="0" fontId="75" fillId="0"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58">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rgb="FF0000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38</xdr:row>
      <xdr:rowOff>114300</xdr:rowOff>
    </xdr:from>
    <xdr:ext cx="85725" cy="200025"/>
    <xdr:sp fLocksText="0">
      <xdr:nvSpPr>
        <xdr:cNvPr id="2" name="Text Box 14"/>
        <xdr:cNvSpPr txBox="1">
          <a:spLocks noChangeArrowheads="1"/>
        </xdr:cNvSpPr>
      </xdr:nvSpPr>
      <xdr:spPr>
        <a:xfrm>
          <a:off x="876300" y="7820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38</xdr:row>
      <xdr:rowOff>114300</xdr:rowOff>
    </xdr:from>
    <xdr:ext cx="85725" cy="200025"/>
    <xdr:sp fLocksText="0">
      <xdr:nvSpPr>
        <xdr:cNvPr id="3" name="Text Box 15"/>
        <xdr:cNvSpPr txBox="1">
          <a:spLocks noChangeArrowheads="1"/>
        </xdr:cNvSpPr>
      </xdr:nvSpPr>
      <xdr:spPr>
        <a:xfrm>
          <a:off x="1428750" y="7820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4" name="Text Box 4"/>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114300</xdr:rowOff>
    </xdr:from>
    <xdr:ext cx="85725" cy="200025"/>
    <xdr:sp fLocksText="0">
      <xdr:nvSpPr>
        <xdr:cNvPr id="5" name="Text Box 4"/>
        <xdr:cNvSpPr txBox="1">
          <a:spLocks noChangeArrowheads="1"/>
        </xdr:cNvSpPr>
      </xdr:nvSpPr>
      <xdr:spPr>
        <a:xfrm>
          <a:off x="876300" y="62198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36</xdr:row>
      <xdr:rowOff>114300</xdr:rowOff>
    </xdr:from>
    <xdr:ext cx="85725" cy="200025"/>
    <xdr:sp fLocksText="0">
      <xdr:nvSpPr>
        <xdr:cNvPr id="6" name="Text Box 4"/>
        <xdr:cNvSpPr txBox="1">
          <a:spLocks noChangeArrowheads="1"/>
        </xdr:cNvSpPr>
      </xdr:nvSpPr>
      <xdr:spPr>
        <a:xfrm>
          <a:off x="876300" y="7419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105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057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1428750" y="5057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391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4867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1428750" y="4867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391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4867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1428750" y="4867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391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4867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1428750" y="4867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85725" cy="200025"/>
    <xdr:sp fLocksText="0">
      <xdr:nvSpPr>
        <xdr:cNvPr id="13" name="Text Box 1"/>
        <xdr:cNvSpPr txBox="1">
          <a:spLocks noChangeArrowheads="1"/>
        </xdr:cNvSpPr>
      </xdr:nvSpPr>
      <xdr:spPr>
        <a:xfrm>
          <a:off x="876300" y="4105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14" name="Text Box 3"/>
        <xdr:cNvSpPr txBox="1">
          <a:spLocks noChangeArrowheads="1"/>
        </xdr:cNvSpPr>
      </xdr:nvSpPr>
      <xdr:spPr>
        <a:xfrm>
          <a:off x="876300" y="5057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15" name="Text Box 4"/>
        <xdr:cNvSpPr txBox="1">
          <a:spLocks noChangeArrowheads="1"/>
        </xdr:cNvSpPr>
      </xdr:nvSpPr>
      <xdr:spPr>
        <a:xfrm>
          <a:off x="1428750" y="5057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6" name="Text Box 5"/>
        <xdr:cNvSpPr txBox="1">
          <a:spLocks noChangeArrowheads="1"/>
        </xdr:cNvSpPr>
      </xdr:nvSpPr>
      <xdr:spPr>
        <a:xfrm>
          <a:off x="876300" y="391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7" name="Text Box 6"/>
        <xdr:cNvSpPr txBox="1">
          <a:spLocks noChangeArrowheads="1"/>
        </xdr:cNvSpPr>
      </xdr:nvSpPr>
      <xdr:spPr>
        <a:xfrm>
          <a:off x="876300" y="4867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8" name="Text Box 7"/>
        <xdr:cNvSpPr txBox="1">
          <a:spLocks noChangeArrowheads="1"/>
        </xdr:cNvSpPr>
      </xdr:nvSpPr>
      <xdr:spPr>
        <a:xfrm>
          <a:off x="1428750" y="4867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9" name="Text Box 8"/>
        <xdr:cNvSpPr txBox="1">
          <a:spLocks noChangeArrowheads="1"/>
        </xdr:cNvSpPr>
      </xdr:nvSpPr>
      <xdr:spPr>
        <a:xfrm>
          <a:off x="876300" y="391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0" name="Text Box 9"/>
        <xdr:cNvSpPr txBox="1">
          <a:spLocks noChangeArrowheads="1"/>
        </xdr:cNvSpPr>
      </xdr:nvSpPr>
      <xdr:spPr>
        <a:xfrm>
          <a:off x="876300" y="4867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21" name="Text Box 10"/>
        <xdr:cNvSpPr txBox="1">
          <a:spLocks noChangeArrowheads="1"/>
        </xdr:cNvSpPr>
      </xdr:nvSpPr>
      <xdr:spPr>
        <a:xfrm>
          <a:off x="1428750" y="4867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22" name="Text Box 11"/>
        <xdr:cNvSpPr txBox="1">
          <a:spLocks noChangeArrowheads="1"/>
        </xdr:cNvSpPr>
      </xdr:nvSpPr>
      <xdr:spPr>
        <a:xfrm>
          <a:off x="876300" y="391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3" name="Text Box 12"/>
        <xdr:cNvSpPr txBox="1">
          <a:spLocks noChangeArrowheads="1"/>
        </xdr:cNvSpPr>
      </xdr:nvSpPr>
      <xdr:spPr>
        <a:xfrm>
          <a:off x="876300" y="4867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24" name="Text Box 13"/>
        <xdr:cNvSpPr txBox="1">
          <a:spLocks noChangeArrowheads="1"/>
        </xdr:cNvSpPr>
      </xdr:nvSpPr>
      <xdr:spPr>
        <a:xfrm>
          <a:off x="1428750" y="4867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85725" cy="200025"/>
    <xdr:sp fLocksText="0">
      <xdr:nvSpPr>
        <xdr:cNvPr id="25" name="Text Box 1"/>
        <xdr:cNvSpPr txBox="1">
          <a:spLocks noChangeArrowheads="1"/>
        </xdr:cNvSpPr>
      </xdr:nvSpPr>
      <xdr:spPr>
        <a:xfrm>
          <a:off x="876300" y="4105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6" name="Text Box 3"/>
        <xdr:cNvSpPr txBox="1">
          <a:spLocks noChangeArrowheads="1"/>
        </xdr:cNvSpPr>
      </xdr:nvSpPr>
      <xdr:spPr>
        <a:xfrm>
          <a:off x="876300" y="5057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27" name="Text Box 4"/>
        <xdr:cNvSpPr txBox="1">
          <a:spLocks noChangeArrowheads="1"/>
        </xdr:cNvSpPr>
      </xdr:nvSpPr>
      <xdr:spPr>
        <a:xfrm>
          <a:off x="1428750" y="5057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28" name="Text Box 5"/>
        <xdr:cNvSpPr txBox="1">
          <a:spLocks noChangeArrowheads="1"/>
        </xdr:cNvSpPr>
      </xdr:nvSpPr>
      <xdr:spPr>
        <a:xfrm>
          <a:off x="876300" y="391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9" name="Text Box 6"/>
        <xdr:cNvSpPr txBox="1">
          <a:spLocks noChangeArrowheads="1"/>
        </xdr:cNvSpPr>
      </xdr:nvSpPr>
      <xdr:spPr>
        <a:xfrm>
          <a:off x="876300" y="4867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0" name="Text Box 7"/>
        <xdr:cNvSpPr txBox="1">
          <a:spLocks noChangeArrowheads="1"/>
        </xdr:cNvSpPr>
      </xdr:nvSpPr>
      <xdr:spPr>
        <a:xfrm>
          <a:off x="1428750" y="4867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31" name="Text Box 8"/>
        <xdr:cNvSpPr txBox="1">
          <a:spLocks noChangeArrowheads="1"/>
        </xdr:cNvSpPr>
      </xdr:nvSpPr>
      <xdr:spPr>
        <a:xfrm>
          <a:off x="876300" y="391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2" name="Text Box 9"/>
        <xdr:cNvSpPr txBox="1">
          <a:spLocks noChangeArrowheads="1"/>
        </xdr:cNvSpPr>
      </xdr:nvSpPr>
      <xdr:spPr>
        <a:xfrm>
          <a:off x="876300" y="4867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3" name="Text Box 10"/>
        <xdr:cNvSpPr txBox="1">
          <a:spLocks noChangeArrowheads="1"/>
        </xdr:cNvSpPr>
      </xdr:nvSpPr>
      <xdr:spPr>
        <a:xfrm>
          <a:off x="1428750" y="4867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34" name="Text Box 11"/>
        <xdr:cNvSpPr txBox="1">
          <a:spLocks noChangeArrowheads="1"/>
        </xdr:cNvSpPr>
      </xdr:nvSpPr>
      <xdr:spPr>
        <a:xfrm>
          <a:off x="876300" y="391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5" name="Text Box 12"/>
        <xdr:cNvSpPr txBox="1">
          <a:spLocks noChangeArrowheads="1"/>
        </xdr:cNvSpPr>
      </xdr:nvSpPr>
      <xdr:spPr>
        <a:xfrm>
          <a:off x="876300" y="4867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6" name="Text Box 13"/>
        <xdr:cNvSpPr txBox="1">
          <a:spLocks noChangeArrowheads="1"/>
        </xdr:cNvSpPr>
      </xdr:nvSpPr>
      <xdr:spPr>
        <a:xfrm>
          <a:off x="1428750" y="4867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85725" cy="200025"/>
    <xdr:sp fLocksText="0">
      <xdr:nvSpPr>
        <xdr:cNvPr id="37" name="Text Box 1"/>
        <xdr:cNvSpPr txBox="1">
          <a:spLocks noChangeArrowheads="1"/>
        </xdr:cNvSpPr>
      </xdr:nvSpPr>
      <xdr:spPr>
        <a:xfrm>
          <a:off x="876300" y="4105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38" name="Text Box 3"/>
        <xdr:cNvSpPr txBox="1">
          <a:spLocks noChangeArrowheads="1"/>
        </xdr:cNvSpPr>
      </xdr:nvSpPr>
      <xdr:spPr>
        <a:xfrm>
          <a:off x="876300" y="5057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9" name="Text Box 4"/>
        <xdr:cNvSpPr txBox="1">
          <a:spLocks noChangeArrowheads="1"/>
        </xdr:cNvSpPr>
      </xdr:nvSpPr>
      <xdr:spPr>
        <a:xfrm>
          <a:off x="1428750" y="5057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0" name="Text Box 5"/>
        <xdr:cNvSpPr txBox="1">
          <a:spLocks noChangeArrowheads="1"/>
        </xdr:cNvSpPr>
      </xdr:nvSpPr>
      <xdr:spPr>
        <a:xfrm>
          <a:off x="876300" y="391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41" name="Text Box 6"/>
        <xdr:cNvSpPr txBox="1">
          <a:spLocks noChangeArrowheads="1"/>
        </xdr:cNvSpPr>
      </xdr:nvSpPr>
      <xdr:spPr>
        <a:xfrm>
          <a:off x="876300" y="4867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42" name="Text Box 7"/>
        <xdr:cNvSpPr txBox="1">
          <a:spLocks noChangeArrowheads="1"/>
        </xdr:cNvSpPr>
      </xdr:nvSpPr>
      <xdr:spPr>
        <a:xfrm>
          <a:off x="1428750" y="4867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3" name="Text Box 8"/>
        <xdr:cNvSpPr txBox="1">
          <a:spLocks noChangeArrowheads="1"/>
        </xdr:cNvSpPr>
      </xdr:nvSpPr>
      <xdr:spPr>
        <a:xfrm>
          <a:off x="876300" y="391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44" name="Text Box 9"/>
        <xdr:cNvSpPr txBox="1">
          <a:spLocks noChangeArrowheads="1"/>
        </xdr:cNvSpPr>
      </xdr:nvSpPr>
      <xdr:spPr>
        <a:xfrm>
          <a:off x="876300" y="4867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45" name="Text Box 10"/>
        <xdr:cNvSpPr txBox="1">
          <a:spLocks noChangeArrowheads="1"/>
        </xdr:cNvSpPr>
      </xdr:nvSpPr>
      <xdr:spPr>
        <a:xfrm>
          <a:off x="1428750" y="4867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6" name="Text Box 11"/>
        <xdr:cNvSpPr txBox="1">
          <a:spLocks noChangeArrowheads="1"/>
        </xdr:cNvSpPr>
      </xdr:nvSpPr>
      <xdr:spPr>
        <a:xfrm>
          <a:off x="876300" y="391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47" name="Text Box 12"/>
        <xdr:cNvSpPr txBox="1">
          <a:spLocks noChangeArrowheads="1"/>
        </xdr:cNvSpPr>
      </xdr:nvSpPr>
      <xdr:spPr>
        <a:xfrm>
          <a:off x="876300" y="4867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48" name="Text Box 13"/>
        <xdr:cNvSpPr txBox="1">
          <a:spLocks noChangeArrowheads="1"/>
        </xdr:cNvSpPr>
      </xdr:nvSpPr>
      <xdr:spPr>
        <a:xfrm>
          <a:off x="1428750" y="4867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9" name="Text Box 4"/>
        <xdr:cNvSpPr txBox="1">
          <a:spLocks noChangeArrowheads="1"/>
        </xdr:cNvSpPr>
      </xdr:nvSpPr>
      <xdr:spPr>
        <a:xfrm>
          <a:off x="876300" y="391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38</xdr:row>
      <xdr:rowOff>114300</xdr:rowOff>
    </xdr:from>
    <xdr:ext cx="85725" cy="200025"/>
    <xdr:sp fLocksText="0">
      <xdr:nvSpPr>
        <xdr:cNvPr id="50" name="Text Box 14"/>
        <xdr:cNvSpPr txBox="1">
          <a:spLocks noChangeArrowheads="1"/>
        </xdr:cNvSpPr>
      </xdr:nvSpPr>
      <xdr:spPr>
        <a:xfrm>
          <a:off x="876300" y="7534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38</xdr:row>
      <xdr:rowOff>114300</xdr:rowOff>
    </xdr:from>
    <xdr:ext cx="85725" cy="200025"/>
    <xdr:sp fLocksText="0">
      <xdr:nvSpPr>
        <xdr:cNvPr id="51" name="Text Box 15"/>
        <xdr:cNvSpPr txBox="1">
          <a:spLocks noChangeArrowheads="1"/>
        </xdr:cNvSpPr>
      </xdr:nvSpPr>
      <xdr:spPr>
        <a:xfrm>
          <a:off x="1428750" y="7534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52" name="Text Box 4"/>
        <xdr:cNvSpPr txBox="1">
          <a:spLocks noChangeArrowheads="1"/>
        </xdr:cNvSpPr>
      </xdr:nvSpPr>
      <xdr:spPr>
        <a:xfrm>
          <a:off x="876300" y="5057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114300</xdr:rowOff>
    </xdr:from>
    <xdr:ext cx="85725" cy="200025"/>
    <xdr:sp fLocksText="0">
      <xdr:nvSpPr>
        <xdr:cNvPr id="53" name="Text Box 4"/>
        <xdr:cNvSpPr txBox="1">
          <a:spLocks noChangeArrowheads="1"/>
        </xdr:cNvSpPr>
      </xdr:nvSpPr>
      <xdr:spPr>
        <a:xfrm>
          <a:off x="876300" y="6010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36</xdr:row>
      <xdr:rowOff>114300</xdr:rowOff>
    </xdr:from>
    <xdr:ext cx="85725" cy="200025"/>
    <xdr:sp fLocksText="0">
      <xdr:nvSpPr>
        <xdr:cNvPr id="54" name="Text Box 4"/>
        <xdr:cNvSpPr txBox="1">
          <a:spLocks noChangeArrowheads="1"/>
        </xdr:cNvSpPr>
      </xdr:nvSpPr>
      <xdr:spPr>
        <a:xfrm>
          <a:off x="876300" y="7153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190500"/>
    <xdr:sp fLocksText="0">
      <xdr:nvSpPr>
        <xdr:cNvPr id="55" name="Text Box 4"/>
        <xdr:cNvSpPr txBox="1">
          <a:spLocks noChangeArrowheads="1"/>
        </xdr:cNvSpPr>
      </xdr:nvSpPr>
      <xdr:spPr>
        <a:xfrm>
          <a:off x="1428750" y="48672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23</xdr:row>
      <xdr:rowOff>114300</xdr:rowOff>
    </xdr:from>
    <xdr:ext cx="85725" cy="190500"/>
    <xdr:sp fLocksText="0">
      <xdr:nvSpPr>
        <xdr:cNvPr id="56" name="Text Box 7"/>
        <xdr:cNvSpPr txBox="1">
          <a:spLocks noChangeArrowheads="1"/>
        </xdr:cNvSpPr>
      </xdr:nvSpPr>
      <xdr:spPr>
        <a:xfrm>
          <a:off x="1428750" y="46767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23</xdr:row>
      <xdr:rowOff>114300</xdr:rowOff>
    </xdr:from>
    <xdr:ext cx="85725" cy="190500"/>
    <xdr:sp fLocksText="0">
      <xdr:nvSpPr>
        <xdr:cNvPr id="57" name="Text Box 10"/>
        <xdr:cNvSpPr txBox="1">
          <a:spLocks noChangeArrowheads="1"/>
        </xdr:cNvSpPr>
      </xdr:nvSpPr>
      <xdr:spPr>
        <a:xfrm>
          <a:off x="1428750" y="46767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23</xdr:row>
      <xdr:rowOff>114300</xdr:rowOff>
    </xdr:from>
    <xdr:ext cx="85725" cy="190500"/>
    <xdr:sp fLocksText="0">
      <xdr:nvSpPr>
        <xdr:cNvPr id="58" name="Text Box 13"/>
        <xdr:cNvSpPr txBox="1">
          <a:spLocks noChangeArrowheads="1"/>
        </xdr:cNvSpPr>
      </xdr:nvSpPr>
      <xdr:spPr>
        <a:xfrm>
          <a:off x="1428750" y="46767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190500"/>
    <xdr:sp fLocksText="0">
      <xdr:nvSpPr>
        <xdr:cNvPr id="59" name="Text Box 4"/>
        <xdr:cNvSpPr txBox="1">
          <a:spLocks noChangeArrowheads="1"/>
        </xdr:cNvSpPr>
      </xdr:nvSpPr>
      <xdr:spPr>
        <a:xfrm>
          <a:off x="1428750" y="48672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23</xdr:row>
      <xdr:rowOff>114300</xdr:rowOff>
    </xdr:from>
    <xdr:ext cx="85725" cy="190500"/>
    <xdr:sp fLocksText="0">
      <xdr:nvSpPr>
        <xdr:cNvPr id="60" name="Text Box 7"/>
        <xdr:cNvSpPr txBox="1">
          <a:spLocks noChangeArrowheads="1"/>
        </xdr:cNvSpPr>
      </xdr:nvSpPr>
      <xdr:spPr>
        <a:xfrm>
          <a:off x="1428750" y="46767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23</xdr:row>
      <xdr:rowOff>114300</xdr:rowOff>
    </xdr:from>
    <xdr:ext cx="85725" cy="190500"/>
    <xdr:sp fLocksText="0">
      <xdr:nvSpPr>
        <xdr:cNvPr id="61" name="Text Box 10"/>
        <xdr:cNvSpPr txBox="1">
          <a:spLocks noChangeArrowheads="1"/>
        </xdr:cNvSpPr>
      </xdr:nvSpPr>
      <xdr:spPr>
        <a:xfrm>
          <a:off x="1428750" y="46767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23</xdr:row>
      <xdr:rowOff>114300</xdr:rowOff>
    </xdr:from>
    <xdr:ext cx="85725" cy="190500"/>
    <xdr:sp fLocksText="0">
      <xdr:nvSpPr>
        <xdr:cNvPr id="62" name="Text Box 13"/>
        <xdr:cNvSpPr txBox="1">
          <a:spLocks noChangeArrowheads="1"/>
        </xdr:cNvSpPr>
      </xdr:nvSpPr>
      <xdr:spPr>
        <a:xfrm>
          <a:off x="1428750" y="46767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29</xdr:row>
      <xdr:rowOff>114300</xdr:rowOff>
    </xdr:from>
    <xdr:ext cx="85725" cy="190500"/>
    <xdr:sp fLocksText="0">
      <xdr:nvSpPr>
        <xdr:cNvPr id="63" name="Text Box 4"/>
        <xdr:cNvSpPr txBox="1">
          <a:spLocks noChangeArrowheads="1"/>
        </xdr:cNvSpPr>
      </xdr:nvSpPr>
      <xdr:spPr>
        <a:xfrm>
          <a:off x="4743450" y="58197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28</xdr:row>
      <xdr:rowOff>114300</xdr:rowOff>
    </xdr:from>
    <xdr:ext cx="85725" cy="190500"/>
    <xdr:sp fLocksText="0">
      <xdr:nvSpPr>
        <xdr:cNvPr id="64" name="Text Box 7"/>
        <xdr:cNvSpPr txBox="1">
          <a:spLocks noChangeArrowheads="1"/>
        </xdr:cNvSpPr>
      </xdr:nvSpPr>
      <xdr:spPr>
        <a:xfrm>
          <a:off x="4743450" y="56292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28</xdr:row>
      <xdr:rowOff>114300</xdr:rowOff>
    </xdr:from>
    <xdr:ext cx="85725" cy="190500"/>
    <xdr:sp fLocksText="0">
      <xdr:nvSpPr>
        <xdr:cNvPr id="65" name="Text Box 10"/>
        <xdr:cNvSpPr txBox="1">
          <a:spLocks noChangeArrowheads="1"/>
        </xdr:cNvSpPr>
      </xdr:nvSpPr>
      <xdr:spPr>
        <a:xfrm>
          <a:off x="4743450" y="56292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28</xdr:row>
      <xdr:rowOff>114300</xdr:rowOff>
    </xdr:from>
    <xdr:ext cx="85725" cy="190500"/>
    <xdr:sp fLocksText="0">
      <xdr:nvSpPr>
        <xdr:cNvPr id="66" name="Text Box 13"/>
        <xdr:cNvSpPr txBox="1">
          <a:spLocks noChangeArrowheads="1"/>
        </xdr:cNvSpPr>
      </xdr:nvSpPr>
      <xdr:spPr>
        <a:xfrm>
          <a:off x="4743450" y="56292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29</xdr:row>
      <xdr:rowOff>114300</xdr:rowOff>
    </xdr:from>
    <xdr:ext cx="85725" cy="190500"/>
    <xdr:sp fLocksText="0">
      <xdr:nvSpPr>
        <xdr:cNvPr id="67" name="Text Box 4"/>
        <xdr:cNvSpPr txBox="1">
          <a:spLocks noChangeArrowheads="1"/>
        </xdr:cNvSpPr>
      </xdr:nvSpPr>
      <xdr:spPr>
        <a:xfrm>
          <a:off x="4743450" y="58197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28</xdr:row>
      <xdr:rowOff>114300</xdr:rowOff>
    </xdr:from>
    <xdr:ext cx="85725" cy="190500"/>
    <xdr:sp fLocksText="0">
      <xdr:nvSpPr>
        <xdr:cNvPr id="68" name="Text Box 7"/>
        <xdr:cNvSpPr txBox="1">
          <a:spLocks noChangeArrowheads="1"/>
        </xdr:cNvSpPr>
      </xdr:nvSpPr>
      <xdr:spPr>
        <a:xfrm>
          <a:off x="4743450" y="56292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28</xdr:row>
      <xdr:rowOff>114300</xdr:rowOff>
    </xdr:from>
    <xdr:ext cx="85725" cy="190500"/>
    <xdr:sp fLocksText="0">
      <xdr:nvSpPr>
        <xdr:cNvPr id="69" name="Text Box 10"/>
        <xdr:cNvSpPr txBox="1">
          <a:spLocks noChangeArrowheads="1"/>
        </xdr:cNvSpPr>
      </xdr:nvSpPr>
      <xdr:spPr>
        <a:xfrm>
          <a:off x="4743450" y="56292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28</xdr:row>
      <xdr:rowOff>114300</xdr:rowOff>
    </xdr:from>
    <xdr:ext cx="85725" cy="190500"/>
    <xdr:sp fLocksText="0">
      <xdr:nvSpPr>
        <xdr:cNvPr id="70" name="Text Box 13"/>
        <xdr:cNvSpPr txBox="1">
          <a:spLocks noChangeArrowheads="1"/>
        </xdr:cNvSpPr>
      </xdr:nvSpPr>
      <xdr:spPr>
        <a:xfrm>
          <a:off x="4743450" y="56292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14287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76200" cy="209550"/>
    <xdr:sp fLocksText="0">
      <xdr:nvSpPr>
        <xdr:cNvPr id="13" name="Text Box 1"/>
        <xdr:cNvSpPr txBox="1">
          <a:spLocks noChangeArrowheads="1"/>
        </xdr:cNvSpPr>
      </xdr:nvSpPr>
      <xdr:spPr>
        <a:xfrm>
          <a:off x="8763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23</xdr:row>
      <xdr:rowOff>114300</xdr:rowOff>
    </xdr:from>
    <xdr:ext cx="85725" cy="200025"/>
    <xdr:sp fLocksText="0">
      <xdr:nvSpPr>
        <xdr:cNvPr id="14" name="Text Box 4"/>
        <xdr:cNvSpPr txBox="1">
          <a:spLocks noChangeArrowheads="1"/>
        </xdr:cNvSpPr>
      </xdr:nvSpPr>
      <xdr:spPr>
        <a:xfrm>
          <a:off x="1428750" y="4819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22</xdr:row>
      <xdr:rowOff>114300</xdr:rowOff>
    </xdr:from>
    <xdr:ext cx="85725" cy="200025"/>
    <xdr:sp fLocksText="0">
      <xdr:nvSpPr>
        <xdr:cNvPr id="15" name="Text Box 7"/>
        <xdr:cNvSpPr txBox="1">
          <a:spLocks noChangeArrowheads="1"/>
        </xdr:cNvSpPr>
      </xdr:nvSpPr>
      <xdr:spPr>
        <a:xfrm>
          <a:off x="1428750" y="4619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22</xdr:row>
      <xdr:rowOff>114300</xdr:rowOff>
    </xdr:from>
    <xdr:ext cx="85725" cy="200025"/>
    <xdr:sp fLocksText="0">
      <xdr:nvSpPr>
        <xdr:cNvPr id="16" name="Text Box 10"/>
        <xdr:cNvSpPr txBox="1">
          <a:spLocks noChangeArrowheads="1"/>
        </xdr:cNvSpPr>
      </xdr:nvSpPr>
      <xdr:spPr>
        <a:xfrm>
          <a:off x="1428750" y="4619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22</xdr:row>
      <xdr:rowOff>114300</xdr:rowOff>
    </xdr:from>
    <xdr:ext cx="85725" cy="200025"/>
    <xdr:sp fLocksText="0">
      <xdr:nvSpPr>
        <xdr:cNvPr id="17" name="Text Box 13"/>
        <xdr:cNvSpPr txBox="1">
          <a:spLocks noChangeArrowheads="1"/>
        </xdr:cNvSpPr>
      </xdr:nvSpPr>
      <xdr:spPr>
        <a:xfrm>
          <a:off x="1428750" y="4619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23</xdr:row>
      <xdr:rowOff>114300</xdr:rowOff>
    </xdr:from>
    <xdr:ext cx="85725" cy="200025"/>
    <xdr:sp fLocksText="0">
      <xdr:nvSpPr>
        <xdr:cNvPr id="18" name="Text Box 4"/>
        <xdr:cNvSpPr txBox="1">
          <a:spLocks noChangeArrowheads="1"/>
        </xdr:cNvSpPr>
      </xdr:nvSpPr>
      <xdr:spPr>
        <a:xfrm>
          <a:off x="1428750" y="4819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22</xdr:row>
      <xdr:rowOff>114300</xdr:rowOff>
    </xdr:from>
    <xdr:ext cx="85725" cy="200025"/>
    <xdr:sp fLocksText="0">
      <xdr:nvSpPr>
        <xdr:cNvPr id="19" name="Text Box 7"/>
        <xdr:cNvSpPr txBox="1">
          <a:spLocks noChangeArrowheads="1"/>
        </xdr:cNvSpPr>
      </xdr:nvSpPr>
      <xdr:spPr>
        <a:xfrm>
          <a:off x="1428750" y="4619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22</xdr:row>
      <xdr:rowOff>114300</xdr:rowOff>
    </xdr:from>
    <xdr:ext cx="85725" cy="200025"/>
    <xdr:sp fLocksText="0">
      <xdr:nvSpPr>
        <xdr:cNvPr id="20" name="Text Box 10"/>
        <xdr:cNvSpPr txBox="1">
          <a:spLocks noChangeArrowheads="1"/>
        </xdr:cNvSpPr>
      </xdr:nvSpPr>
      <xdr:spPr>
        <a:xfrm>
          <a:off x="1428750" y="4619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22</xdr:row>
      <xdr:rowOff>114300</xdr:rowOff>
    </xdr:from>
    <xdr:ext cx="85725" cy="200025"/>
    <xdr:sp fLocksText="0">
      <xdr:nvSpPr>
        <xdr:cNvPr id="21" name="Text Box 13"/>
        <xdr:cNvSpPr txBox="1">
          <a:spLocks noChangeArrowheads="1"/>
        </xdr:cNvSpPr>
      </xdr:nvSpPr>
      <xdr:spPr>
        <a:xfrm>
          <a:off x="1428750" y="4619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21</xdr:row>
      <xdr:rowOff>114300</xdr:rowOff>
    </xdr:from>
    <xdr:ext cx="85725" cy="200025"/>
    <xdr:sp fLocksText="0">
      <xdr:nvSpPr>
        <xdr:cNvPr id="22" name="Text Box 4"/>
        <xdr:cNvSpPr txBox="1">
          <a:spLocks noChangeArrowheads="1"/>
        </xdr:cNvSpPr>
      </xdr:nvSpPr>
      <xdr:spPr>
        <a:xfrm>
          <a:off x="2533650" y="44196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20</xdr:row>
      <xdr:rowOff>114300</xdr:rowOff>
    </xdr:from>
    <xdr:ext cx="85725" cy="200025"/>
    <xdr:sp fLocksText="0">
      <xdr:nvSpPr>
        <xdr:cNvPr id="23" name="Text Box 7"/>
        <xdr:cNvSpPr txBox="1">
          <a:spLocks noChangeArrowheads="1"/>
        </xdr:cNvSpPr>
      </xdr:nvSpPr>
      <xdr:spPr>
        <a:xfrm>
          <a:off x="253365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20</xdr:row>
      <xdr:rowOff>114300</xdr:rowOff>
    </xdr:from>
    <xdr:ext cx="85725" cy="200025"/>
    <xdr:sp fLocksText="0">
      <xdr:nvSpPr>
        <xdr:cNvPr id="24" name="Text Box 10"/>
        <xdr:cNvSpPr txBox="1">
          <a:spLocks noChangeArrowheads="1"/>
        </xdr:cNvSpPr>
      </xdr:nvSpPr>
      <xdr:spPr>
        <a:xfrm>
          <a:off x="253365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20</xdr:row>
      <xdr:rowOff>114300</xdr:rowOff>
    </xdr:from>
    <xdr:ext cx="85725" cy="200025"/>
    <xdr:sp fLocksText="0">
      <xdr:nvSpPr>
        <xdr:cNvPr id="25" name="Text Box 13"/>
        <xdr:cNvSpPr txBox="1">
          <a:spLocks noChangeArrowheads="1"/>
        </xdr:cNvSpPr>
      </xdr:nvSpPr>
      <xdr:spPr>
        <a:xfrm>
          <a:off x="253365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19</xdr:row>
      <xdr:rowOff>114300</xdr:rowOff>
    </xdr:from>
    <xdr:ext cx="85725" cy="200025"/>
    <xdr:sp fLocksText="0">
      <xdr:nvSpPr>
        <xdr:cNvPr id="26" name="Text Box 4"/>
        <xdr:cNvSpPr txBox="1">
          <a:spLocks noChangeArrowheads="1"/>
        </xdr:cNvSpPr>
      </xdr:nvSpPr>
      <xdr:spPr>
        <a:xfrm>
          <a:off x="25336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18</xdr:row>
      <xdr:rowOff>114300</xdr:rowOff>
    </xdr:from>
    <xdr:ext cx="85725" cy="200025"/>
    <xdr:sp fLocksText="0">
      <xdr:nvSpPr>
        <xdr:cNvPr id="27" name="Text Box 7"/>
        <xdr:cNvSpPr txBox="1">
          <a:spLocks noChangeArrowheads="1"/>
        </xdr:cNvSpPr>
      </xdr:nvSpPr>
      <xdr:spPr>
        <a:xfrm>
          <a:off x="2533650" y="381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18</xdr:row>
      <xdr:rowOff>114300</xdr:rowOff>
    </xdr:from>
    <xdr:ext cx="85725" cy="200025"/>
    <xdr:sp fLocksText="0">
      <xdr:nvSpPr>
        <xdr:cNvPr id="28" name="Text Box 10"/>
        <xdr:cNvSpPr txBox="1">
          <a:spLocks noChangeArrowheads="1"/>
        </xdr:cNvSpPr>
      </xdr:nvSpPr>
      <xdr:spPr>
        <a:xfrm>
          <a:off x="2533650" y="381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18</xdr:row>
      <xdr:rowOff>114300</xdr:rowOff>
    </xdr:from>
    <xdr:ext cx="85725" cy="200025"/>
    <xdr:sp fLocksText="0">
      <xdr:nvSpPr>
        <xdr:cNvPr id="29" name="Text Box 13"/>
        <xdr:cNvSpPr txBox="1">
          <a:spLocks noChangeArrowheads="1"/>
        </xdr:cNvSpPr>
      </xdr:nvSpPr>
      <xdr:spPr>
        <a:xfrm>
          <a:off x="2533650" y="381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19</xdr:row>
      <xdr:rowOff>114300</xdr:rowOff>
    </xdr:from>
    <xdr:ext cx="85725" cy="200025"/>
    <xdr:sp fLocksText="0">
      <xdr:nvSpPr>
        <xdr:cNvPr id="30" name="Text Box 4"/>
        <xdr:cNvSpPr txBox="1">
          <a:spLocks noChangeArrowheads="1"/>
        </xdr:cNvSpPr>
      </xdr:nvSpPr>
      <xdr:spPr>
        <a:xfrm>
          <a:off x="25336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18</xdr:row>
      <xdr:rowOff>114300</xdr:rowOff>
    </xdr:from>
    <xdr:ext cx="85725" cy="200025"/>
    <xdr:sp fLocksText="0">
      <xdr:nvSpPr>
        <xdr:cNvPr id="31" name="Text Box 7"/>
        <xdr:cNvSpPr txBox="1">
          <a:spLocks noChangeArrowheads="1"/>
        </xdr:cNvSpPr>
      </xdr:nvSpPr>
      <xdr:spPr>
        <a:xfrm>
          <a:off x="2533650" y="381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18</xdr:row>
      <xdr:rowOff>114300</xdr:rowOff>
    </xdr:from>
    <xdr:ext cx="85725" cy="200025"/>
    <xdr:sp fLocksText="0">
      <xdr:nvSpPr>
        <xdr:cNvPr id="32" name="Text Box 10"/>
        <xdr:cNvSpPr txBox="1">
          <a:spLocks noChangeArrowheads="1"/>
        </xdr:cNvSpPr>
      </xdr:nvSpPr>
      <xdr:spPr>
        <a:xfrm>
          <a:off x="2533650" y="381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18</xdr:row>
      <xdr:rowOff>114300</xdr:rowOff>
    </xdr:from>
    <xdr:ext cx="85725" cy="200025"/>
    <xdr:sp fLocksText="0">
      <xdr:nvSpPr>
        <xdr:cNvPr id="33" name="Text Box 13"/>
        <xdr:cNvSpPr txBox="1">
          <a:spLocks noChangeArrowheads="1"/>
        </xdr:cNvSpPr>
      </xdr:nvSpPr>
      <xdr:spPr>
        <a:xfrm>
          <a:off x="2533650" y="381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36</xdr:row>
      <xdr:rowOff>114300</xdr:rowOff>
    </xdr:from>
    <xdr:ext cx="85725" cy="200025"/>
    <xdr:sp fLocksText="0">
      <xdr:nvSpPr>
        <xdr:cNvPr id="34" name="Text Box 4"/>
        <xdr:cNvSpPr txBox="1">
          <a:spLocks noChangeArrowheads="1"/>
        </xdr:cNvSpPr>
      </xdr:nvSpPr>
      <xdr:spPr>
        <a:xfrm>
          <a:off x="2533650" y="7419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35</xdr:row>
      <xdr:rowOff>114300</xdr:rowOff>
    </xdr:from>
    <xdr:ext cx="85725" cy="200025"/>
    <xdr:sp fLocksText="0">
      <xdr:nvSpPr>
        <xdr:cNvPr id="35" name="Text Box 7"/>
        <xdr:cNvSpPr txBox="1">
          <a:spLocks noChangeArrowheads="1"/>
        </xdr:cNvSpPr>
      </xdr:nvSpPr>
      <xdr:spPr>
        <a:xfrm>
          <a:off x="2533650" y="7219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35</xdr:row>
      <xdr:rowOff>114300</xdr:rowOff>
    </xdr:from>
    <xdr:ext cx="85725" cy="200025"/>
    <xdr:sp fLocksText="0">
      <xdr:nvSpPr>
        <xdr:cNvPr id="36" name="Text Box 10"/>
        <xdr:cNvSpPr txBox="1">
          <a:spLocks noChangeArrowheads="1"/>
        </xdr:cNvSpPr>
      </xdr:nvSpPr>
      <xdr:spPr>
        <a:xfrm>
          <a:off x="2533650" y="7219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35</xdr:row>
      <xdr:rowOff>114300</xdr:rowOff>
    </xdr:from>
    <xdr:ext cx="85725" cy="200025"/>
    <xdr:sp fLocksText="0">
      <xdr:nvSpPr>
        <xdr:cNvPr id="37" name="Text Box 13"/>
        <xdr:cNvSpPr txBox="1">
          <a:spLocks noChangeArrowheads="1"/>
        </xdr:cNvSpPr>
      </xdr:nvSpPr>
      <xdr:spPr>
        <a:xfrm>
          <a:off x="2533650" y="7219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34</xdr:row>
      <xdr:rowOff>114300</xdr:rowOff>
    </xdr:from>
    <xdr:ext cx="85725" cy="200025"/>
    <xdr:sp fLocksText="0">
      <xdr:nvSpPr>
        <xdr:cNvPr id="38" name="Text Box 4"/>
        <xdr:cNvSpPr txBox="1">
          <a:spLocks noChangeArrowheads="1"/>
        </xdr:cNvSpPr>
      </xdr:nvSpPr>
      <xdr:spPr>
        <a:xfrm>
          <a:off x="2533650" y="70199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114300</xdr:rowOff>
    </xdr:from>
    <xdr:ext cx="85725" cy="200025"/>
    <xdr:sp fLocksText="0">
      <xdr:nvSpPr>
        <xdr:cNvPr id="39" name="Text Box 7"/>
        <xdr:cNvSpPr txBox="1">
          <a:spLocks noChangeArrowheads="1"/>
        </xdr:cNvSpPr>
      </xdr:nvSpPr>
      <xdr:spPr>
        <a:xfrm>
          <a:off x="2533650" y="68199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114300</xdr:rowOff>
    </xdr:from>
    <xdr:ext cx="85725" cy="200025"/>
    <xdr:sp fLocksText="0">
      <xdr:nvSpPr>
        <xdr:cNvPr id="40" name="Text Box 10"/>
        <xdr:cNvSpPr txBox="1">
          <a:spLocks noChangeArrowheads="1"/>
        </xdr:cNvSpPr>
      </xdr:nvSpPr>
      <xdr:spPr>
        <a:xfrm>
          <a:off x="2533650" y="68199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114300</xdr:rowOff>
    </xdr:from>
    <xdr:ext cx="85725" cy="200025"/>
    <xdr:sp fLocksText="0">
      <xdr:nvSpPr>
        <xdr:cNvPr id="41" name="Text Box 13"/>
        <xdr:cNvSpPr txBox="1">
          <a:spLocks noChangeArrowheads="1"/>
        </xdr:cNvSpPr>
      </xdr:nvSpPr>
      <xdr:spPr>
        <a:xfrm>
          <a:off x="2533650" y="68199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34</xdr:row>
      <xdr:rowOff>114300</xdr:rowOff>
    </xdr:from>
    <xdr:ext cx="85725" cy="200025"/>
    <xdr:sp fLocksText="0">
      <xdr:nvSpPr>
        <xdr:cNvPr id="42" name="Text Box 4"/>
        <xdr:cNvSpPr txBox="1">
          <a:spLocks noChangeArrowheads="1"/>
        </xdr:cNvSpPr>
      </xdr:nvSpPr>
      <xdr:spPr>
        <a:xfrm>
          <a:off x="2533650" y="70199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114300</xdr:rowOff>
    </xdr:from>
    <xdr:ext cx="85725" cy="200025"/>
    <xdr:sp fLocksText="0">
      <xdr:nvSpPr>
        <xdr:cNvPr id="43" name="Text Box 7"/>
        <xdr:cNvSpPr txBox="1">
          <a:spLocks noChangeArrowheads="1"/>
        </xdr:cNvSpPr>
      </xdr:nvSpPr>
      <xdr:spPr>
        <a:xfrm>
          <a:off x="2533650" y="68199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114300</xdr:rowOff>
    </xdr:from>
    <xdr:ext cx="85725" cy="200025"/>
    <xdr:sp fLocksText="0">
      <xdr:nvSpPr>
        <xdr:cNvPr id="44" name="Text Box 10"/>
        <xdr:cNvSpPr txBox="1">
          <a:spLocks noChangeArrowheads="1"/>
        </xdr:cNvSpPr>
      </xdr:nvSpPr>
      <xdr:spPr>
        <a:xfrm>
          <a:off x="2533650" y="68199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114300</xdr:rowOff>
    </xdr:from>
    <xdr:ext cx="85725" cy="200025"/>
    <xdr:sp fLocksText="0">
      <xdr:nvSpPr>
        <xdr:cNvPr id="45" name="Text Box 13"/>
        <xdr:cNvSpPr txBox="1">
          <a:spLocks noChangeArrowheads="1"/>
        </xdr:cNvSpPr>
      </xdr:nvSpPr>
      <xdr:spPr>
        <a:xfrm>
          <a:off x="2533650" y="68199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29</xdr:row>
      <xdr:rowOff>114300</xdr:rowOff>
    </xdr:from>
    <xdr:ext cx="85725" cy="200025"/>
    <xdr:sp fLocksText="0">
      <xdr:nvSpPr>
        <xdr:cNvPr id="46" name="Text Box 4"/>
        <xdr:cNvSpPr txBox="1">
          <a:spLocks noChangeArrowheads="1"/>
        </xdr:cNvSpPr>
      </xdr:nvSpPr>
      <xdr:spPr>
        <a:xfrm>
          <a:off x="4743450" y="6019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28</xdr:row>
      <xdr:rowOff>114300</xdr:rowOff>
    </xdr:from>
    <xdr:ext cx="85725" cy="200025"/>
    <xdr:sp fLocksText="0">
      <xdr:nvSpPr>
        <xdr:cNvPr id="47" name="Text Box 7"/>
        <xdr:cNvSpPr txBox="1">
          <a:spLocks noChangeArrowheads="1"/>
        </xdr:cNvSpPr>
      </xdr:nvSpPr>
      <xdr:spPr>
        <a:xfrm>
          <a:off x="4743450" y="5819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28</xdr:row>
      <xdr:rowOff>114300</xdr:rowOff>
    </xdr:from>
    <xdr:ext cx="85725" cy="200025"/>
    <xdr:sp fLocksText="0">
      <xdr:nvSpPr>
        <xdr:cNvPr id="48" name="Text Box 10"/>
        <xdr:cNvSpPr txBox="1">
          <a:spLocks noChangeArrowheads="1"/>
        </xdr:cNvSpPr>
      </xdr:nvSpPr>
      <xdr:spPr>
        <a:xfrm>
          <a:off x="4743450" y="5819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28</xdr:row>
      <xdr:rowOff>114300</xdr:rowOff>
    </xdr:from>
    <xdr:ext cx="85725" cy="200025"/>
    <xdr:sp fLocksText="0">
      <xdr:nvSpPr>
        <xdr:cNvPr id="49" name="Text Box 13"/>
        <xdr:cNvSpPr txBox="1">
          <a:spLocks noChangeArrowheads="1"/>
        </xdr:cNvSpPr>
      </xdr:nvSpPr>
      <xdr:spPr>
        <a:xfrm>
          <a:off x="4743450" y="5819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27</xdr:row>
      <xdr:rowOff>114300</xdr:rowOff>
    </xdr:from>
    <xdr:ext cx="85725" cy="200025"/>
    <xdr:sp fLocksText="0">
      <xdr:nvSpPr>
        <xdr:cNvPr id="50" name="Text Box 4"/>
        <xdr:cNvSpPr txBox="1">
          <a:spLocks noChangeArrowheads="1"/>
        </xdr:cNvSpPr>
      </xdr:nvSpPr>
      <xdr:spPr>
        <a:xfrm>
          <a:off x="4743450" y="5619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26</xdr:row>
      <xdr:rowOff>114300</xdr:rowOff>
    </xdr:from>
    <xdr:ext cx="85725" cy="200025"/>
    <xdr:sp fLocksText="0">
      <xdr:nvSpPr>
        <xdr:cNvPr id="51" name="Text Box 7"/>
        <xdr:cNvSpPr txBox="1">
          <a:spLocks noChangeArrowheads="1"/>
        </xdr:cNvSpPr>
      </xdr:nvSpPr>
      <xdr:spPr>
        <a:xfrm>
          <a:off x="4743450" y="54197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26</xdr:row>
      <xdr:rowOff>114300</xdr:rowOff>
    </xdr:from>
    <xdr:ext cx="85725" cy="200025"/>
    <xdr:sp fLocksText="0">
      <xdr:nvSpPr>
        <xdr:cNvPr id="52" name="Text Box 10"/>
        <xdr:cNvSpPr txBox="1">
          <a:spLocks noChangeArrowheads="1"/>
        </xdr:cNvSpPr>
      </xdr:nvSpPr>
      <xdr:spPr>
        <a:xfrm>
          <a:off x="4743450" y="54197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26</xdr:row>
      <xdr:rowOff>114300</xdr:rowOff>
    </xdr:from>
    <xdr:ext cx="85725" cy="200025"/>
    <xdr:sp fLocksText="0">
      <xdr:nvSpPr>
        <xdr:cNvPr id="53" name="Text Box 13"/>
        <xdr:cNvSpPr txBox="1">
          <a:spLocks noChangeArrowheads="1"/>
        </xdr:cNvSpPr>
      </xdr:nvSpPr>
      <xdr:spPr>
        <a:xfrm>
          <a:off x="4743450" y="54197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27</xdr:row>
      <xdr:rowOff>114300</xdr:rowOff>
    </xdr:from>
    <xdr:ext cx="85725" cy="200025"/>
    <xdr:sp fLocksText="0">
      <xdr:nvSpPr>
        <xdr:cNvPr id="54" name="Text Box 4"/>
        <xdr:cNvSpPr txBox="1">
          <a:spLocks noChangeArrowheads="1"/>
        </xdr:cNvSpPr>
      </xdr:nvSpPr>
      <xdr:spPr>
        <a:xfrm>
          <a:off x="4743450" y="5619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26</xdr:row>
      <xdr:rowOff>114300</xdr:rowOff>
    </xdr:from>
    <xdr:ext cx="85725" cy="200025"/>
    <xdr:sp fLocksText="0">
      <xdr:nvSpPr>
        <xdr:cNvPr id="55" name="Text Box 7"/>
        <xdr:cNvSpPr txBox="1">
          <a:spLocks noChangeArrowheads="1"/>
        </xdr:cNvSpPr>
      </xdr:nvSpPr>
      <xdr:spPr>
        <a:xfrm>
          <a:off x="4743450" y="54197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26</xdr:row>
      <xdr:rowOff>114300</xdr:rowOff>
    </xdr:from>
    <xdr:ext cx="85725" cy="200025"/>
    <xdr:sp fLocksText="0">
      <xdr:nvSpPr>
        <xdr:cNvPr id="56" name="Text Box 10"/>
        <xdr:cNvSpPr txBox="1">
          <a:spLocks noChangeArrowheads="1"/>
        </xdr:cNvSpPr>
      </xdr:nvSpPr>
      <xdr:spPr>
        <a:xfrm>
          <a:off x="4743450" y="54197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26</xdr:row>
      <xdr:rowOff>114300</xdr:rowOff>
    </xdr:from>
    <xdr:ext cx="85725" cy="200025"/>
    <xdr:sp fLocksText="0">
      <xdr:nvSpPr>
        <xdr:cNvPr id="57" name="Text Box 13"/>
        <xdr:cNvSpPr txBox="1">
          <a:spLocks noChangeArrowheads="1"/>
        </xdr:cNvSpPr>
      </xdr:nvSpPr>
      <xdr:spPr>
        <a:xfrm>
          <a:off x="4743450" y="54197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45</xdr:row>
      <xdr:rowOff>0</xdr:rowOff>
    </xdr:from>
    <xdr:ext cx="85725" cy="200025"/>
    <xdr:sp fLocksText="0">
      <xdr:nvSpPr>
        <xdr:cNvPr id="1" name="Text Box 1"/>
        <xdr:cNvSpPr txBox="1">
          <a:spLocks noChangeArrowheads="1"/>
        </xdr:cNvSpPr>
      </xdr:nvSpPr>
      <xdr:spPr>
        <a:xfrm>
          <a:off x="876300" y="24479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45</xdr:row>
      <xdr:rowOff>0</xdr:rowOff>
    </xdr:from>
    <xdr:ext cx="85725" cy="200025"/>
    <xdr:sp fLocksText="0">
      <xdr:nvSpPr>
        <xdr:cNvPr id="2" name="Text Box 2"/>
        <xdr:cNvSpPr txBox="1">
          <a:spLocks noChangeArrowheads="1"/>
        </xdr:cNvSpPr>
      </xdr:nvSpPr>
      <xdr:spPr>
        <a:xfrm>
          <a:off x="876300" y="24479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45</xdr:row>
      <xdr:rowOff>0</xdr:rowOff>
    </xdr:from>
    <xdr:ext cx="85725" cy="200025"/>
    <xdr:sp fLocksText="0">
      <xdr:nvSpPr>
        <xdr:cNvPr id="3" name="Text Box 3"/>
        <xdr:cNvSpPr txBox="1">
          <a:spLocks noChangeArrowheads="1"/>
        </xdr:cNvSpPr>
      </xdr:nvSpPr>
      <xdr:spPr>
        <a:xfrm>
          <a:off x="1428750" y="24479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26</xdr:row>
      <xdr:rowOff>114300</xdr:rowOff>
    </xdr:from>
    <xdr:ext cx="76200" cy="209550"/>
    <xdr:sp fLocksText="0">
      <xdr:nvSpPr>
        <xdr:cNvPr id="1" name="Text Box 1"/>
        <xdr:cNvSpPr txBox="1">
          <a:spLocks noChangeArrowheads="1"/>
        </xdr:cNvSpPr>
      </xdr:nvSpPr>
      <xdr:spPr>
        <a:xfrm>
          <a:off x="876300" y="5791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76200" cy="209550"/>
    <xdr:sp fLocksText="0">
      <xdr:nvSpPr>
        <xdr:cNvPr id="2" name="Text Box 2"/>
        <xdr:cNvSpPr txBox="1">
          <a:spLocks noChangeArrowheads="1"/>
        </xdr:cNvSpPr>
      </xdr:nvSpPr>
      <xdr:spPr>
        <a:xfrm>
          <a:off x="876300"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76200" cy="209550"/>
    <xdr:sp fLocksText="0">
      <xdr:nvSpPr>
        <xdr:cNvPr id="3" name="Text Box 3"/>
        <xdr:cNvSpPr txBox="1">
          <a:spLocks noChangeArrowheads="1"/>
        </xdr:cNvSpPr>
      </xdr:nvSpPr>
      <xdr:spPr>
        <a:xfrm>
          <a:off x="1428750" y="647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152400</xdr:colOff>
      <xdr:row>13</xdr:row>
      <xdr:rowOff>0</xdr:rowOff>
    </xdr:from>
    <xdr:to>
      <xdr:col>5</xdr:col>
      <xdr:colOff>66675</xdr:colOff>
      <xdr:row>16</xdr:row>
      <xdr:rowOff>9525</xdr:rowOff>
    </xdr:to>
    <xdr:sp>
      <xdr:nvSpPr>
        <xdr:cNvPr id="4" name="AutoShape 6"/>
        <xdr:cNvSpPr>
          <a:spLocks/>
        </xdr:cNvSpPr>
      </xdr:nvSpPr>
      <xdr:spPr>
        <a:xfrm>
          <a:off x="1581150" y="2828925"/>
          <a:ext cx="1019175" cy="485775"/>
        </a:xfrm>
        <a:prstGeom prst="wedgeRoundRectCallout">
          <a:avLst>
            <a:gd name="adj1" fmla="val -43458"/>
            <a:gd name="adj2" fmla="val 6690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運営規程に定める定員を記入してください。</a:t>
          </a:r>
        </a:p>
      </xdr:txBody>
    </xdr:sp>
    <xdr:clientData/>
  </xdr:twoCellAnchor>
  <xdr:twoCellAnchor>
    <xdr:from>
      <xdr:col>1</xdr:col>
      <xdr:colOff>238125</xdr:colOff>
      <xdr:row>26</xdr:row>
      <xdr:rowOff>9525</xdr:rowOff>
    </xdr:from>
    <xdr:to>
      <xdr:col>6</xdr:col>
      <xdr:colOff>247650</xdr:colOff>
      <xdr:row>29</xdr:row>
      <xdr:rowOff>171450</xdr:rowOff>
    </xdr:to>
    <xdr:sp>
      <xdr:nvSpPr>
        <xdr:cNvPr id="5" name="AutoShape 7"/>
        <xdr:cNvSpPr>
          <a:spLocks/>
        </xdr:cNvSpPr>
      </xdr:nvSpPr>
      <xdr:spPr>
        <a:xfrm>
          <a:off x="809625" y="5686425"/>
          <a:ext cx="2524125" cy="762000"/>
        </a:xfrm>
        <a:prstGeom prst="wedgeRoundRectCallout">
          <a:avLst>
            <a:gd name="adj1" fmla="val -7736"/>
            <a:gd name="adj2" fmla="val -887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利用実績を各利用時間ごとの延べ利用者数を記入してください。（暫定プラン、認知症デイの利用者は含みません。）</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171450</xdr:colOff>
      <xdr:row>16</xdr:row>
      <xdr:rowOff>104775</xdr:rowOff>
    </xdr:from>
    <xdr:to>
      <xdr:col>14</xdr:col>
      <xdr:colOff>438150</xdr:colOff>
      <xdr:row>20</xdr:row>
      <xdr:rowOff>0</xdr:rowOff>
    </xdr:to>
    <xdr:sp>
      <xdr:nvSpPr>
        <xdr:cNvPr id="6" name="AutoShape 8"/>
        <xdr:cNvSpPr>
          <a:spLocks/>
        </xdr:cNvSpPr>
      </xdr:nvSpPr>
      <xdr:spPr>
        <a:xfrm>
          <a:off x="6572250" y="3409950"/>
          <a:ext cx="1371600" cy="609600"/>
        </a:xfrm>
        <a:prstGeom prst="wedgeRoundRectCallout">
          <a:avLst>
            <a:gd name="adj1" fmla="val -4861"/>
            <a:gd name="adj2" fmla="val 968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日のうちで同時にサービス提供を行った者の最大数を記入してください。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14287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3" name="Text Box 4"/>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38</xdr:row>
      <xdr:rowOff>114300</xdr:rowOff>
    </xdr:from>
    <xdr:ext cx="85725" cy="200025"/>
    <xdr:sp fLocksText="0">
      <xdr:nvSpPr>
        <xdr:cNvPr id="14" name="Text Box 14"/>
        <xdr:cNvSpPr txBox="1">
          <a:spLocks noChangeArrowheads="1"/>
        </xdr:cNvSpPr>
      </xdr:nvSpPr>
      <xdr:spPr>
        <a:xfrm>
          <a:off x="876300" y="7820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38</xdr:row>
      <xdr:rowOff>114300</xdr:rowOff>
    </xdr:from>
    <xdr:ext cx="85725" cy="200025"/>
    <xdr:sp fLocksText="0">
      <xdr:nvSpPr>
        <xdr:cNvPr id="15" name="Text Box 15"/>
        <xdr:cNvSpPr txBox="1">
          <a:spLocks noChangeArrowheads="1"/>
        </xdr:cNvSpPr>
      </xdr:nvSpPr>
      <xdr:spPr>
        <a:xfrm>
          <a:off x="1428750" y="7820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16" name="Text Box 4"/>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114300</xdr:rowOff>
    </xdr:from>
    <xdr:ext cx="85725" cy="200025"/>
    <xdr:sp fLocksText="0">
      <xdr:nvSpPr>
        <xdr:cNvPr id="17" name="Text Box 4"/>
        <xdr:cNvSpPr txBox="1">
          <a:spLocks noChangeArrowheads="1"/>
        </xdr:cNvSpPr>
      </xdr:nvSpPr>
      <xdr:spPr>
        <a:xfrm>
          <a:off x="876300" y="62198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36</xdr:row>
      <xdr:rowOff>114300</xdr:rowOff>
    </xdr:from>
    <xdr:ext cx="85725" cy="200025"/>
    <xdr:sp fLocksText="0">
      <xdr:nvSpPr>
        <xdr:cNvPr id="18" name="Text Box 4"/>
        <xdr:cNvSpPr txBox="1">
          <a:spLocks noChangeArrowheads="1"/>
        </xdr:cNvSpPr>
      </xdr:nvSpPr>
      <xdr:spPr>
        <a:xfrm>
          <a:off x="876300" y="7419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14287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85725" cy="200025"/>
    <xdr:sp fLocksText="0">
      <xdr:nvSpPr>
        <xdr:cNvPr id="13"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14"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15" name="Text Box 4"/>
        <xdr:cNvSpPr txBox="1">
          <a:spLocks noChangeArrowheads="1"/>
        </xdr:cNvSpPr>
      </xdr:nvSpPr>
      <xdr:spPr>
        <a:xfrm>
          <a:off x="14287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6"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7"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8" name="Text Box 7"/>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9"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0"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21" name="Text Box 10"/>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22"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3"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24" name="Text Box 13"/>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25" name="Text Box 4"/>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38</xdr:row>
      <xdr:rowOff>114300</xdr:rowOff>
    </xdr:from>
    <xdr:ext cx="85725" cy="200025"/>
    <xdr:sp fLocksText="0">
      <xdr:nvSpPr>
        <xdr:cNvPr id="26" name="Text Box 14"/>
        <xdr:cNvSpPr txBox="1">
          <a:spLocks noChangeArrowheads="1"/>
        </xdr:cNvSpPr>
      </xdr:nvSpPr>
      <xdr:spPr>
        <a:xfrm>
          <a:off x="876300" y="7820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38</xdr:row>
      <xdr:rowOff>114300</xdr:rowOff>
    </xdr:from>
    <xdr:ext cx="85725" cy="200025"/>
    <xdr:sp fLocksText="0">
      <xdr:nvSpPr>
        <xdr:cNvPr id="27" name="Text Box 15"/>
        <xdr:cNvSpPr txBox="1">
          <a:spLocks noChangeArrowheads="1"/>
        </xdr:cNvSpPr>
      </xdr:nvSpPr>
      <xdr:spPr>
        <a:xfrm>
          <a:off x="1428750" y="7820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8" name="Text Box 4"/>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114300</xdr:rowOff>
    </xdr:from>
    <xdr:ext cx="85725" cy="200025"/>
    <xdr:sp fLocksText="0">
      <xdr:nvSpPr>
        <xdr:cNvPr id="29" name="Text Box 4"/>
        <xdr:cNvSpPr txBox="1">
          <a:spLocks noChangeArrowheads="1"/>
        </xdr:cNvSpPr>
      </xdr:nvSpPr>
      <xdr:spPr>
        <a:xfrm>
          <a:off x="876300" y="62198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36</xdr:row>
      <xdr:rowOff>114300</xdr:rowOff>
    </xdr:from>
    <xdr:ext cx="85725" cy="200025"/>
    <xdr:sp fLocksText="0">
      <xdr:nvSpPr>
        <xdr:cNvPr id="30" name="Text Box 4"/>
        <xdr:cNvSpPr txBox="1">
          <a:spLocks noChangeArrowheads="1"/>
        </xdr:cNvSpPr>
      </xdr:nvSpPr>
      <xdr:spPr>
        <a:xfrm>
          <a:off x="876300" y="7419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14287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85725" cy="200025"/>
    <xdr:sp fLocksText="0">
      <xdr:nvSpPr>
        <xdr:cNvPr id="13"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14"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15" name="Text Box 4"/>
        <xdr:cNvSpPr txBox="1">
          <a:spLocks noChangeArrowheads="1"/>
        </xdr:cNvSpPr>
      </xdr:nvSpPr>
      <xdr:spPr>
        <a:xfrm>
          <a:off x="14287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6"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7"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8" name="Text Box 7"/>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9"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0"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21" name="Text Box 10"/>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22"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3"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24" name="Text Box 13"/>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25" name="Text Box 4"/>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38</xdr:row>
      <xdr:rowOff>114300</xdr:rowOff>
    </xdr:from>
    <xdr:ext cx="85725" cy="200025"/>
    <xdr:sp fLocksText="0">
      <xdr:nvSpPr>
        <xdr:cNvPr id="26" name="Text Box 14"/>
        <xdr:cNvSpPr txBox="1">
          <a:spLocks noChangeArrowheads="1"/>
        </xdr:cNvSpPr>
      </xdr:nvSpPr>
      <xdr:spPr>
        <a:xfrm>
          <a:off x="876300" y="7820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38</xdr:row>
      <xdr:rowOff>114300</xdr:rowOff>
    </xdr:from>
    <xdr:ext cx="85725" cy="200025"/>
    <xdr:sp fLocksText="0">
      <xdr:nvSpPr>
        <xdr:cNvPr id="27" name="Text Box 15"/>
        <xdr:cNvSpPr txBox="1">
          <a:spLocks noChangeArrowheads="1"/>
        </xdr:cNvSpPr>
      </xdr:nvSpPr>
      <xdr:spPr>
        <a:xfrm>
          <a:off x="1428750" y="7820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8" name="Text Box 4"/>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114300</xdr:rowOff>
    </xdr:from>
    <xdr:ext cx="85725" cy="200025"/>
    <xdr:sp fLocksText="0">
      <xdr:nvSpPr>
        <xdr:cNvPr id="29" name="Text Box 4"/>
        <xdr:cNvSpPr txBox="1">
          <a:spLocks noChangeArrowheads="1"/>
        </xdr:cNvSpPr>
      </xdr:nvSpPr>
      <xdr:spPr>
        <a:xfrm>
          <a:off x="876300" y="62198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36</xdr:row>
      <xdr:rowOff>114300</xdr:rowOff>
    </xdr:from>
    <xdr:ext cx="85725" cy="200025"/>
    <xdr:sp fLocksText="0">
      <xdr:nvSpPr>
        <xdr:cNvPr id="30" name="Text Box 4"/>
        <xdr:cNvSpPr txBox="1">
          <a:spLocks noChangeArrowheads="1"/>
        </xdr:cNvSpPr>
      </xdr:nvSpPr>
      <xdr:spPr>
        <a:xfrm>
          <a:off x="876300" y="7419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31" name="Text Box 1"/>
        <xdr:cNvSpPr txBox="1">
          <a:spLocks noChangeArrowheads="1"/>
        </xdr:cNvSpPr>
      </xdr:nvSpPr>
      <xdr:spPr>
        <a:xfrm>
          <a:off x="876300" y="4819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114300</xdr:rowOff>
    </xdr:from>
    <xdr:ext cx="85725" cy="200025"/>
    <xdr:sp fLocksText="0">
      <xdr:nvSpPr>
        <xdr:cNvPr id="32" name="Text Box 3"/>
        <xdr:cNvSpPr txBox="1">
          <a:spLocks noChangeArrowheads="1"/>
        </xdr:cNvSpPr>
      </xdr:nvSpPr>
      <xdr:spPr>
        <a:xfrm>
          <a:off x="876300" y="5819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114300</xdr:rowOff>
    </xdr:from>
    <xdr:ext cx="85725" cy="200025"/>
    <xdr:sp fLocksText="0">
      <xdr:nvSpPr>
        <xdr:cNvPr id="33" name="Text Box 4"/>
        <xdr:cNvSpPr txBox="1">
          <a:spLocks noChangeArrowheads="1"/>
        </xdr:cNvSpPr>
      </xdr:nvSpPr>
      <xdr:spPr>
        <a:xfrm>
          <a:off x="1428750" y="5819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22</xdr:row>
      <xdr:rowOff>114300</xdr:rowOff>
    </xdr:from>
    <xdr:ext cx="85725" cy="200025"/>
    <xdr:sp fLocksText="0">
      <xdr:nvSpPr>
        <xdr:cNvPr id="34" name="Text Box 5"/>
        <xdr:cNvSpPr txBox="1">
          <a:spLocks noChangeArrowheads="1"/>
        </xdr:cNvSpPr>
      </xdr:nvSpPr>
      <xdr:spPr>
        <a:xfrm>
          <a:off x="876300" y="4619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27</xdr:row>
      <xdr:rowOff>114300</xdr:rowOff>
    </xdr:from>
    <xdr:ext cx="85725" cy="200025"/>
    <xdr:sp fLocksText="0">
      <xdr:nvSpPr>
        <xdr:cNvPr id="35" name="Text Box 6"/>
        <xdr:cNvSpPr txBox="1">
          <a:spLocks noChangeArrowheads="1"/>
        </xdr:cNvSpPr>
      </xdr:nvSpPr>
      <xdr:spPr>
        <a:xfrm>
          <a:off x="876300" y="5619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27</xdr:row>
      <xdr:rowOff>114300</xdr:rowOff>
    </xdr:from>
    <xdr:ext cx="85725" cy="200025"/>
    <xdr:sp fLocksText="0">
      <xdr:nvSpPr>
        <xdr:cNvPr id="36" name="Text Box 7"/>
        <xdr:cNvSpPr txBox="1">
          <a:spLocks noChangeArrowheads="1"/>
        </xdr:cNvSpPr>
      </xdr:nvSpPr>
      <xdr:spPr>
        <a:xfrm>
          <a:off x="1428750" y="5619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22</xdr:row>
      <xdr:rowOff>114300</xdr:rowOff>
    </xdr:from>
    <xdr:ext cx="85725" cy="200025"/>
    <xdr:sp fLocksText="0">
      <xdr:nvSpPr>
        <xdr:cNvPr id="37" name="Text Box 8"/>
        <xdr:cNvSpPr txBox="1">
          <a:spLocks noChangeArrowheads="1"/>
        </xdr:cNvSpPr>
      </xdr:nvSpPr>
      <xdr:spPr>
        <a:xfrm>
          <a:off x="876300" y="4619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27</xdr:row>
      <xdr:rowOff>114300</xdr:rowOff>
    </xdr:from>
    <xdr:ext cx="85725" cy="200025"/>
    <xdr:sp fLocksText="0">
      <xdr:nvSpPr>
        <xdr:cNvPr id="38" name="Text Box 9"/>
        <xdr:cNvSpPr txBox="1">
          <a:spLocks noChangeArrowheads="1"/>
        </xdr:cNvSpPr>
      </xdr:nvSpPr>
      <xdr:spPr>
        <a:xfrm>
          <a:off x="876300" y="5619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27</xdr:row>
      <xdr:rowOff>114300</xdr:rowOff>
    </xdr:from>
    <xdr:ext cx="85725" cy="200025"/>
    <xdr:sp fLocksText="0">
      <xdr:nvSpPr>
        <xdr:cNvPr id="39" name="Text Box 10"/>
        <xdr:cNvSpPr txBox="1">
          <a:spLocks noChangeArrowheads="1"/>
        </xdr:cNvSpPr>
      </xdr:nvSpPr>
      <xdr:spPr>
        <a:xfrm>
          <a:off x="1428750" y="5619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22</xdr:row>
      <xdr:rowOff>114300</xdr:rowOff>
    </xdr:from>
    <xdr:ext cx="85725" cy="200025"/>
    <xdr:sp fLocksText="0">
      <xdr:nvSpPr>
        <xdr:cNvPr id="40" name="Text Box 11"/>
        <xdr:cNvSpPr txBox="1">
          <a:spLocks noChangeArrowheads="1"/>
        </xdr:cNvSpPr>
      </xdr:nvSpPr>
      <xdr:spPr>
        <a:xfrm>
          <a:off x="876300" y="4619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27</xdr:row>
      <xdr:rowOff>114300</xdr:rowOff>
    </xdr:from>
    <xdr:ext cx="85725" cy="200025"/>
    <xdr:sp fLocksText="0">
      <xdr:nvSpPr>
        <xdr:cNvPr id="41" name="Text Box 12"/>
        <xdr:cNvSpPr txBox="1">
          <a:spLocks noChangeArrowheads="1"/>
        </xdr:cNvSpPr>
      </xdr:nvSpPr>
      <xdr:spPr>
        <a:xfrm>
          <a:off x="876300" y="5619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27</xdr:row>
      <xdr:rowOff>114300</xdr:rowOff>
    </xdr:from>
    <xdr:ext cx="85725" cy="200025"/>
    <xdr:sp fLocksText="0">
      <xdr:nvSpPr>
        <xdr:cNvPr id="42" name="Text Box 13"/>
        <xdr:cNvSpPr txBox="1">
          <a:spLocks noChangeArrowheads="1"/>
        </xdr:cNvSpPr>
      </xdr:nvSpPr>
      <xdr:spPr>
        <a:xfrm>
          <a:off x="1428750" y="5619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43" name="Text Box 1"/>
        <xdr:cNvSpPr txBox="1">
          <a:spLocks noChangeArrowheads="1"/>
        </xdr:cNvSpPr>
      </xdr:nvSpPr>
      <xdr:spPr>
        <a:xfrm>
          <a:off x="876300" y="4819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114300</xdr:rowOff>
    </xdr:from>
    <xdr:ext cx="85725" cy="200025"/>
    <xdr:sp fLocksText="0">
      <xdr:nvSpPr>
        <xdr:cNvPr id="44" name="Text Box 3"/>
        <xdr:cNvSpPr txBox="1">
          <a:spLocks noChangeArrowheads="1"/>
        </xdr:cNvSpPr>
      </xdr:nvSpPr>
      <xdr:spPr>
        <a:xfrm>
          <a:off x="876300" y="5819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28</xdr:row>
      <xdr:rowOff>114300</xdr:rowOff>
    </xdr:from>
    <xdr:ext cx="85725" cy="200025"/>
    <xdr:sp fLocksText="0">
      <xdr:nvSpPr>
        <xdr:cNvPr id="45" name="Text Box 4"/>
        <xdr:cNvSpPr txBox="1">
          <a:spLocks noChangeArrowheads="1"/>
        </xdr:cNvSpPr>
      </xdr:nvSpPr>
      <xdr:spPr>
        <a:xfrm>
          <a:off x="1428750" y="5819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22</xdr:row>
      <xdr:rowOff>114300</xdr:rowOff>
    </xdr:from>
    <xdr:ext cx="85725" cy="200025"/>
    <xdr:sp fLocksText="0">
      <xdr:nvSpPr>
        <xdr:cNvPr id="46" name="Text Box 5"/>
        <xdr:cNvSpPr txBox="1">
          <a:spLocks noChangeArrowheads="1"/>
        </xdr:cNvSpPr>
      </xdr:nvSpPr>
      <xdr:spPr>
        <a:xfrm>
          <a:off x="876300" y="4619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27</xdr:row>
      <xdr:rowOff>114300</xdr:rowOff>
    </xdr:from>
    <xdr:ext cx="85725" cy="200025"/>
    <xdr:sp fLocksText="0">
      <xdr:nvSpPr>
        <xdr:cNvPr id="47" name="Text Box 6"/>
        <xdr:cNvSpPr txBox="1">
          <a:spLocks noChangeArrowheads="1"/>
        </xdr:cNvSpPr>
      </xdr:nvSpPr>
      <xdr:spPr>
        <a:xfrm>
          <a:off x="876300" y="5619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27</xdr:row>
      <xdr:rowOff>114300</xdr:rowOff>
    </xdr:from>
    <xdr:ext cx="85725" cy="200025"/>
    <xdr:sp fLocksText="0">
      <xdr:nvSpPr>
        <xdr:cNvPr id="48" name="Text Box 7"/>
        <xdr:cNvSpPr txBox="1">
          <a:spLocks noChangeArrowheads="1"/>
        </xdr:cNvSpPr>
      </xdr:nvSpPr>
      <xdr:spPr>
        <a:xfrm>
          <a:off x="1428750" y="5619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22</xdr:row>
      <xdr:rowOff>114300</xdr:rowOff>
    </xdr:from>
    <xdr:ext cx="85725" cy="200025"/>
    <xdr:sp fLocksText="0">
      <xdr:nvSpPr>
        <xdr:cNvPr id="49" name="Text Box 8"/>
        <xdr:cNvSpPr txBox="1">
          <a:spLocks noChangeArrowheads="1"/>
        </xdr:cNvSpPr>
      </xdr:nvSpPr>
      <xdr:spPr>
        <a:xfrm>
          <a:off x="876300" y="4619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27</xdr:row>
      <xdr:rowOff>114300</xdr:rowOff>
    </xdr:from>
    <xdr:ext cx="85725" cy="200025"/>
    <xdr:sp fLocksText="0">
      <xdr:nvSpPr>
        <xdr:cNvPr id="50" name="Text Box 9"/>
        <xdr:cNvSpPr txBox="1">
          <a:spLocks noChangeArrowheads="1"/>
        </xdr:cNvSpPr>
      </xdr:nvSpPr>
      <xdr:spPr>
        <a:xfrm>
          <a:off x="876300" y="5619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27</xdr:row>
      <xdr:rowOff>114300</xdr:rowOff>
    </xdr:from>
    <xdr:ext cx="85725" cy="200025"/>
    <xdr:sp fLocksText="0">
      <xdr:nvSpPr>
        <xdr:cNvPr id="51" name="Text Box 10"/>
        <xdr:cNvSpPr txBox="1">
          <a:spLocks noChangeArrowheads="1"/>
        </xdr:cNvSpPr>
      </xdr:nvSpPr>
      <xdr:spPr>
        <a:xfrm>
          <a:off x="1428750" y="5619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22</xdr:row>
      <xdr:rowOff>114300</xdr:rowOff>
    </xdr:from>
    <xdr:ext cx="85725" cy="200025"/>
    <xdr:sp fLocksText="0">
      <xdr:nvSpPr>
        <xdr:cNvPr id="52" name="Text Box 11"/>
        <xdr:cNvSpPr txBox="1">
          <a:spLocks noChangeArrowheads="1"/>
        </xdr:cNvSpPr>
      </xdr:nvSpPr>
      <xdr:spPr>
        <a:xfrm>
          <a:off x="876300" y="4619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27</xdr:row>
      <xdr:rowOff>114300</xdr:rowOff>
    </xdr:from>
    <xdr:ext cx="85725" cy="200025"/>
    <xdr:sp fLocksText="0">
      <xdr:nvSpPr>
        <xdr:cNvPr id="53" name="Text Box 12"/>
        <xdr:cNvSpPr txBox="1">
          <a:spLocks noChangeArrowheads="1"/>
        </xdr:cNvSpPr>
      </xdr:nvSpPr>
      <xdr:spPr>
        <a:xfrm>
          <a:off x="876300" y="5619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27</xdr:row>
      <xdr:rowOff>114300</xdr:rowOff>
    </xdr:from>
    <xdr:ext cx="85725" cy="200025"/>
    <xdr:sp fLocksText="0">
      <xdr:nvSpPr>
        <xdr:cNvPr id="54" name="Text Box 13"/>
        <xdr:cNvSpPr txBox="1">
          <a:spLocks noChangeArrowheads="1"/>
        </xdr:cNvSpPr>
      </xdr:nvSpPr>
      <xdr:spPr>
        <a:xfrm>
          <a:off x="1428750" y="5619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22</xdr:row>
      <xdr:rowOff>114300</xdr:rowOff>
    </xdr:from>
    <xdr:ext cx="85725" cy="200025"/>
    <xdr:sp fLocksText="0">
      <xdr:nvSpPr>
        <xdr:cNvPr id="55" name="Text Box 4"/>
        <xdr:cNvSpPr txBox="1">
          <a:spLocks noChangeArrowheads="1"/>
        </xdr:cNvSpPr>
      </xdr:nvSpPr>
      <xdr:spPr>
        <a:xfrm>
          <a:off x="876300" y="4619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114300</xdr:rowOff>
    </xdr:from>
    <xdr:ext cx="85725" cy="200025"/>
    <xdr:sp fLocksText="0">
      <xdr:nvSpPr>
        <xdr:cNvPr id="56" name="Text Box 4"/>
        <xdr:cNvSpPr txBox="1">
          <a:spLocks noChangeArrowheads="1"/>
        </xdr:cNvSpPr>
      </xdr:nvSpPr>
      <xdr:spPr>
        <a:xfrm>
          <a:off x="876300" y="5819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114300</xdr:rowOff>
    </xdr:from>
    <xdr:ext cx="85725" cy="200025"/>
    <xdr:sp fLocksText="0">
      <xdr:nvSpPr>
        <xdr:cNvPr id="57" name="Text Box 4"/>
        <xdr:cNvSpPr txBox="1">
          <a:spLocks noChangeArrowheads="1"/>
        </xdr:cNvSpPr>
      </xdr:nvSpPr>
      <xdr:spPr>
        <a:xfrm>
          <a:off x="876300" y="68199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39</xdr:row>
      <xdr:rowOff>114300</xdr:rowOff>
    </xdr:from>
    <xdr:ext cx="85725" cy="200025"/>
    <xdr:sp fLocksText="0">
      <xdr:nvSpPr>
        <xdr:cNvPr id="58" name="Text Box 4"/>
        <xdr:cNvSpPr txBox="1">
          <a:spLocks noChangeArrowheads="1"/>
        </xdr:cNvSpPr>
      </xdr:nvSpPr>
      <xdr:spPr>
        <a:xfrm>
          <a:off x="876300" y="80200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14287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85725" cy="200025"/>
    <xdr:sp fLocksText="0">
      <xdr:nvSpPr>
        <xdr:cNvPr id="13"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14"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15" name="Text Box 4"/>
        <xdr:cNvSpPr txBox="1">
          <a:spLocks noChangeArrowheads="1"/>
        </xdr:cNvSpPr>
      </xdr:nvSpPr>
      <xdr:spPr>
        <a:xfrm>
          <a:off x="14287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6"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7"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8" name="Text Box 7"/>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9"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0"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21" name="Text Box 10"/>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22"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3"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24" name="Text Box 13"/>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25" name="Text Box 4"/>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38</xdr:row>
      <xdr:rowOff>114300</xdr:rowOff>
    </xdr:from>
    <xdr:ext cx="85725" cy="200025"/>
    <xdr:sp fLocksText="0">
      <xdr:nvSpPr>
        <xdr:cNvPr id="26" name="Text Box 14"/>
        <xdr:cNvSpPr txBox="1">
          <a:spLocks noChangeArrowheads="1"/>
        </xdr:cNvSpPr>
      </xdr:nvSpPr>
      <xdr:spPr>
        <a:xfrm>
          <a:off x="876300" y="7820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38</xdr:row>
      <xdr:rowOff>114300</xdr:rowOff>
    </xdr:from>
    <xdr:ext cx="85725" cy="200025"/>
    <xdr:sp fLocksText="0">
      <xdr:nvSpPr>
        <xdr:cNvPr id="27" name="Text Box 15"/>
        <xdr:cNvSpPr txBox="1">
          <a:spLocks noChangeArrowheads="1"/>
        </xdr:cNvSpPr>
      </xdr:nvSpPr>
      <xdr:spPr>
        <a:xfrm>
          <a:off x="1428750" y="7820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8" name="Text Box 4"/>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114300</xdr:rowOff>
    </xdr:from>
    <xdr:ext cx="85725" cy="200025"/>
    <xdr:sp fLocksText="0">
      <xdr:nvSpPr>
        <xdr:cNvPr id="29" name="Text Box 4"/>
        <xdr:cNvSpPr txBox="1">
          <a:spLocks noChangeArrowheads="1"/>
        </xdr:cNvSpPr>
      </xdr:nvSpPr>
      <xdr:spPr>
        <a:xfrm>
          <a:off x="876300" y="62198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36</xdr:row>
      <xdr:rowOff>114300</xdr:rowOff>
    </xdr:from>
    <xdr:ext cx="85725" cy="200025"/>
    <xdr:sp fLocksText="0">
      <xdr:nvSpPr>
        <xdr:cNvPr id="30" name="Text Box 4"/>
        <xdr:cNvSpPr txBox="1">
          <a:spLocks noChangeArrowheads="1"/>
        </xdr:cNvSpPr>
      </xdr:nvSpPr>
      <xdr:spPr>
        <a:xfrm>
          <a:off x="876300" y="7419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85725" cy="200025"/>
    <xdr:sp fLocksText="0">
      <xdr:nvSpPr>
        <xdr:cNvPr id="3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3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3" name="Text Box 4"/>
        <xdr:cNvSpPr txBox="1">
          <a:spLocks noChangeArrowheads="1"/>
        </xdr:cNvSpPr>
      </xdr:nvSpPr>
      <xdr:spPr>
        <a:xfrm>
          <a:off x="14287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3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6" name="Text Box 7"/>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3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9" name="Text Box 10"/>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4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42" name="Text Box 13"/>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85725" cy="200025"/>
    <xdr:sp fLocksText="0">
      <xdr:nvSpPr>
        <xdr:cNvPr id="43"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44"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45" name="Text Box 4"/>
        <xdr:cNvSpPr txBox="1">
          <a:spLocks noChangeArrowheads="1"/>
        </xdr:cNvSpPr>
      </xdr:nvSpPr>
      <xdr:spPr>
        <a:xfrm>
          <a:off x="14287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6"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47"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48" name="Text Box 7"/>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9"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0"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51" name="Text Box 10"/>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52"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3"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54" name="Text Box 13"/>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55" name="Text Box 4"/>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56" name="Text Box 4"/>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114300</xdr:rowOff>
    </xdr:from>
    <xdr:ext cx="85725" cy="200025"/>
    <xdr:sp fLocksText="0">
      <xdr:nvSpPr>
        <xdr:cNvPr id="57" name="Text Box 4"/>
        <xdr:cNvSpPr txBox="1">
          <a:spLocks noChangeArrowheads="1"/>
        </xdr:cNvSpPr>
      </xdr:nvSpPr>
      <xdr:spPr>
        <a:xfrm>
          <a:off x="876300" y="62198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36</xdr:row>
      <xdr:rowOff>114300</xdr:rowOff>
    </xdr:from>
    <xdr:ext cx="85725" cy="200025"/>
    <xdr:sp fLocksText="0">
      <xdr:nvSpPr>
        <xdr:cNvPr id="58" name="Text Box 4"/>
        <xdr:cNvSpPr txBox="1">
          <a:spLocks noChangeArrowheads="1"/>
        </xdr:cNvSpPr>
      </xdr:nvSpPr>
      <xdr:spPr>
        <a:xfrm>
          <a:off x="876300" y="7419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14287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85725" cy="200025"/>
    <xdr:sp fLocksText="0">
      <xdr:nvSpPr>
        <xdr:cNvPr id="13"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14"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15" name="Text Box 4"/>
        <xdr:cNvSpPr txBox="1">
          <a:spLocks noChangeArrowheads="1"/>
        </xdr:cNvSpPr>
      </xdr:nvSpPr>
      <xdr:spPr>
        <a:xfrm>
          <a:off x="14287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6"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7"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8" name="Text Box 7"/>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9"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0"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21" name="Text Box 10"/>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22"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3"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24" name="Text Box 13"/>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85725" cy="200025"/>
    <xdr:sp fLocksText="0">
      <xdr:nvSpPr>
        <xdr:cNvPr id="25"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6"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27" name="Text Box 4"/>
        <xdr:cNvSpPr txBox="1">
          <a:spLocks noChangeArrowheads="1"/>
        </xdr:cNvSpPr>
      </xdr:nvSpPr>
      <xdr:spPr>
        <a:xfrm>
          <a:off x="14287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28"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9"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0" name="Text Box 7"/>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31"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2"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3" name="Text Box 10"/>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34"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5"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6" name="Text Box 13"/>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37" name="Text Box 4"/>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38</xdr:row>
      <xdr:rowOff>114300</xdr:rowOff>
    </xdr:from>
    <xdr:ext cx="85725" cy="200025"/>
    <xdr:sp fLocksText="0">
      <xdr:nvSpPr>
        <xdr:cNvPr id="38" name="Text Box 14"/>
        <xdr:cNvSpPr txBox="1">
          <a:spLocks noChangeArrowheads="1"/>
        </xdr:cNvSpPr>
      </xdr:nvSpPr>
      <xdr:spPr>
        <a:xfrm>
          <a:off x="876300" y="7820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38</xdr:row>
      <xdr:rowOff>114300</xdr:rowOff>
    </xdr:from>
    <xdr:ext cx="85725" cy="200025"/>
    <xdr:sp fLocksText="0">
      <xdr:nvSpPr>
        <xdr:cNvPr id="39" name="Text Box 15"/>
        <xdr:cNvSpPr txBox="1">
          <a:spLocks noChangeArrowheads="1"/>
        </xdr:cNvSpPr>
      </xdr:nvSpPr>
      <xdr:spPr>
        <a:xfrm>
          <a:off x="1428750" y="7820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40" name="Text Box 4"/>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114300</xdr:rowOff>
    </xdr:from>
    <xdr:ext cx="85725" cy="200025"/>
    <xdr:sp fLocksText="0">
      <xdr:nvSpPr>
        <xdr:cNvPr id="41" name="Text Box 4"/>
        <xdr:cNvSpPr txBox="1">
          <a:spLocks noChangeArrowheads="1"/>
        </xdr:cNvSpPr>
      </xdr:nvSpPr>
      <xdr:spPr>
        <a:xfrm>
          <a:off x="876300" y="62198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36</xdr:row>
      <xdr:rowOff>114300</xdr:rowOff>
    </xdr:from>
    <xdr:ext cx="85725" cy="200025"/>
    <xdr:sp fLocksText="0">
      <xdr:nvSpPr>
        <xdr:cNvPr id="42" name="Text Box 4"/>
        <xdr:cNvSpPr txBox="1">
          <a:spLocks noChangeArrowheads="1"/>
        </xdr:cNvSpPr>
      </xdr:nvSpPr>
      <xdr:spPr>
        <a:xfrm>
          <a:off x="876300" y="7419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43" name="Text Box 3"/>
        <xdr:cNvSpPr txBox="1">
          <a:spLocks noChangeArrowheads="1"/>
        </xdr:cNvSpPr>
      </xdr:nvSpPr>
      <xdr:spPr>
        <a:xfrm>
          <a:off x="876300" y="381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114300</xdr:rowOff>
    </xdr:from>
    <xdr:ext cx="85725" cy="200025"/>
    <xdr:sp fLocksText="0">
      <xdr:nvSpPr>
        <xdr:cNvPr id="44" name="Text Box 4"/>
        <xdr:cNvSpPr txBox="1">
          <a:spLocks noChangeArrowheads="1"/>
        </xdr:cNvSpPr>
      </xdr:nvSpPr>
      <xdr:spPr>
        <a:xfrm>
          <a:off x="1428750" y="381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114300</xdr:rowOff>
    </xdr:from>
    <xdr:ext cx="85725" cy="200025"/>
    <xdr:sp fLocksText="0">
      <xdr:nvSpPr>
        <xdr:cNvPr id="45" name="Text Box 6"/>
        <xdr:cNvSpPr txBox="1">
          <a:spLocks noChangeArrowheads="1"/>
        </xdr:cNvSpPr>
      </xdr:nvSpPr>
      <xdr:spPr>
        <a:xfrm>
          <a:off x="876300" y="3619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114300</xdr:rowOff>
    </xdr:from>
    <xdr:ext cx="85725" cy="200025"/>
    <xdr:sp fLocksText="0">
      <xdr:nvSpPr>
        <xdr:cNvPr id="46" name="Text Box 7"/>
        <xdr:cNvSpPr txBox="1">
          <a:spLocks noChangeArrowheads="1"/>
        </xdr:cNvSpPr>
      </xdr:nvSpPr>
      <xdr:spPr>
        <a:xfrm>
          <a:off x="1428750" y="3619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114300</xdr:rowOff>
    </xdr:from>
    <xdr:ext cx="85725" cy="200025"/>
    <xdr:sp fLocksText="0">
      <xdr:nvSpPr>
        <xdr:cNvPr id="47" name="Text Box 9"/>
        <xdr:cNvSpPr txBox="1">
          <a:spLocks noChangeArrowheads="1"/>
        </xdr:cNvSpPr>
      </xdr:nvSpPr>
      <xdr:spPr>
        <a:xfrm>
          <a:off x="876300" y="3619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114300</xdr:rowOff>
    </xdr:from>
    <xdr:ext cx="85725" cy="200025"/>
    <xdr:sp fLocksText="0">
      <xdr:nvSpPr>
        <xdr:cNvPr id="48" name="Text Box 10"/>
        <xdr:cNvSpPr txBox="1">
          <a:spLocks noChangeArrowheads="1"/>
        </xdr:cNvSpPr>
      </xdr:nvSpPr>
      <xdr:spPr>
        <a:xfrm>
          <a:off x="1428750" y="3619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114300</xdr:rowOff>
    </xdr:from>
    <xdr:ext cx="85725" cy="200025"/>
    <xdr:sp fLocksText="0">
      <xdr:nvSpPr>
        <xdr:cNvPr id="49" name="Text Box 12"/>
        <xdr:cNvSpPr txBox="1">
          <a:spLocks noChangeArrowheads="1"/>
        </xdr:cNvSpPr>
      </xdr:nvSpPr>
      <xdr:spPr>
        <a:xfrm>
          <a:off x="876300" y="3619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114300</xdr:rowOff>
    </xdr:from>
    <xdr:ext cx="85725" cy="200025"/>
    <xdr:sp fLocksText="0">
      <xdr:nvSpPr>
        <xdr:cNvPr id="50" name="Text Box 13"/>
        <xdr:cNvSpPr txBox="1">
          <a:spLocks noChangeArrowheads="1"/>
        </xdr:cNvSpPr>
      </xdr:nvSpPr>
      <xdr:spPr>
        <a:xfrm>
          <a:off x="1428750" y="3619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51" name="Text Box 3"/>
        <xdr:cNvSpPr txBox="1">
          <a:spLocks noChangeArrowheads="1"/>
        </xdr:cNvSpPr>
      </xdr:nvSpPr>
      <xdr:spPr>
        <a:xfrm>
          <a:off x="876300" y="381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114300</xdr:rowOff>
    </xdr:from>
    <xdr:ext cx="85725" cy="200025"/>
    <xdr:sp fLocksText="0">
      <xdr:nvSpPr>
        <xdr:cNvPr id="52" name="Text Box 4"/>
        <xdr:cNvSpPr txBox="1">
          <a:spLocks noChangeArrowheads="1"/>
        </xdr:cNvSpPr>
      </xdr:nvSpPr>
      <xdr:spPr>
        <a:xfrm>
          <a:off x="1428750" y="381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114300</xdr:rowOff>
    </xdr:from>
    <xdr:ext cx="85725" cy="200025"/>
    <xdr:sp fLocksText="0">
      <xdr:nvSpPr>
        <xdr:cNvPr id="53" name="Text Box 6"/>
        <xdr:cNvSpPr txBox="1">
          <a:spLocks noChangeArrowheads="1"/>
        </xdr:cNvSpPr>
      </xdr:nvSpPr>
      <xdr:spPr>
        <a:xfrm>
          <a:off x="876300" y="3619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114300</xdr:rowOff>
    </xdr:from>
    <xdr:ext cx="85725" cy="200025"/>
    <xdr:sp fLocksText="0">
      <xdr:nvSpPr>
        <xdr:cNvPr id="54" name="Text Box 7"/>
        <xdr:cNvSpPr txBox="1">
          <a:spLocks noChangeArrowheads="1"/>
        </xdr:cNvSpPr>
      </xdr:nvSpPr>
      <xdr:spPr>
        <a:xfrm>
          <a:off x="1428750" y="3619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114300</xdr:rowOff>
    </xdr:from>
    <xdr:ext cx="85725" cy="200025"/>
    <xdr:sp fLocksText="0">
      <xdr:nvSpPr>
        <xdr:cNvPr id="55" name="Text Box 9"/>
        <xdr:cNvSpPr txBox="1">
          <a:spLocks noChangeArrowheads="1"/>
        </xdr:cNvSpPr>
      </xdr:nvSpPr>
      <xdr:spPr>
        <a:xfrm>
          <a:off x="876300" y="3619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114300</xdr:rowOff>
    </xdr:from>
    <xdr:ext cx="85725" cy="200025"/>
    <xdr:sp fLocksText="0">
      <xdr:nvSpPr>
        <xdr:cNvPr id="56" name="Text Box 10"/>
        <xdr:cNvSpPr txBox="1">
          <a:spLocks noChangeArrowheads="1"/>
        </xdr:cNvSpPr>
      </xdr:nvSpPr>
      <xdr:spPr>
        <a:xfrm>
          <a:off x="1428750" y="3619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114300</xdr:rowOff>
    </xdr:from>
    <xdr:ext cx="85725" cy="200025"/>
    <xdr:sp fLocksText="0">
      <xdr:nvSpPr>
        <xdr:cNvPr id="57" name="Text Box 12"/>
        <xdr:cNvSpPr txBox="1">
          <a:spLocks noChangeArrowheads="1"/>
        </xdr:cNvSpPr>
      </xdr:nvSpPr>
      <xdr:spPr>
        <a:xfrm>
          <a:off x="876300" y="3619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114300</xdr:rowOff>
    </xdr:from>
    <xdr:ext cx="85725" cy="200025"/>
    <xdr:sp fLocksText="0">
      <xdr:nvSpPr>
        <xdr:cNvPr id="58" name="Text Box 13"/>
        <xdr:cNvSpPr txBox="1">
          <a:spLocks noChangeArrowheads="1"/>
        </xdr:cNvSpPr>
      </xdr:nvSpPr>
      <xdr:spPr>
        <a:xfrm>
          <a:off x="1428750" y="3619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59" name="Text Box 4"/>
        <xdr:cNvSpPr txBox="1">
          <a:spLocks noChangeArrowheads="1"/>
        </xdr:cNvSpPr>
      </xdr:nvSpPr>
      <xdr:spPr>
        <a:xfrm>
          <a:off x="876300" y="381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60" name="Text Box 4"/>
        <xdr:cNvSpPr txBox="1">
          <a:spLocks noChangeArrowheads="1"/>
        </xdr:cNvSpPr>
      </xdr:nvSpPr>
      <xdr:spPr>
        <a:xfrm>
          <a:off x="876300" y="4819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114300</xdr:rowOff>
    </xdr:from>
    <xdr:ext cx="85725" cy="200025"/>
    <xdr:sp fLocksText="0">
      <xdr:nvSpPr>
        <xdr:cNvPr id="61" name="Text Box 4"/>
        <xdr:cNvSpPr txBox="1">
          <a:spLocks noChangeArrowheads="1"/>
        </xdr:cNvSpPr>
      </xdr:nvSpPr>
      <xdr:spPr>
        <a:xfrm>
          <a:off x="876300" y="6019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62" name="Text Box 3"/>
        <xdr:cNvSpPr txBox="1">
          <a:spLocks noChangeArrowheads="1"/>
        </xdr:cNvSpPr>
      </xdr:nvSpPr>
      <xdr:spPr>
        <a:xfrm>
          <a:off x="876300" y="381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114300</xdr:rowOff>
    </xdr:from>
    <xdr:ext cx="85725" cy="200025"/>
    <xdr:sp fLocksText="0">
      <xdr:nvSpPr>
        <xdr:cNvPr id="63" name="Text Box 4"/>
        <xdr:cNvSpPr txBox="1">
          <a:spLocks noChangeArrowheads="1"/>
        </xdr:cNvSpPr>
      </xdr:nvSpPr>
      <xdr:spPr>
        <a:xfrm>
          <a:off x="1428750" y="381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114300</xdr:rowOff>
    </xdr:from>
    <xdr:ext cx="85725" cy="200025"/>
    <xdr:sp fLocksText="0">
      <xdr:nvSpPr>
        <xdr:cNvPr id="64" name="Text Box 6"/>
        <xdr:cNvSpPr txBox="1">
          <a:spLocks noChangeArrowheads="1"/>
        </xdr:cNvSpPr>
      </xdr:nvSpPr>
      <xdr:spPr>
        <a:xfrm>
          <a:off x="876300" y="3619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114300</xdr:rowOff>
    </xdr:from>
    <xdr:ext cx="85725" cy="200025"/>
    <xdr:sp fLocksText="0">
      <xdr:nvSpPr>
        <xdr:cNvPr id="65" name="Text Box 7"/>
        <xdr:cNvSpPr txBox="1">
          <a:spLocks noChangeArrowheads="1"/>
        </xdr:cNvSpPr>
      </xdr:nvSpPr>
      <xdr:spPr>
        <a:xfrm>
          <a:off x="1428750" y="3619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114300</xdr:rowOff>
    </xdr:from>
    <xdr:ext cx="85725" cy="200025"/>
    <xdr:sp fLocksText="0">
      <xdr:nvSpPr>
        <xdr:cNvPr id="66" name="Text Box 9"/>
        <xdr:cNvSpPr txBox="1">
          <a:spLocks noChangeArrowheads="1"/>
        </xdr:cNvSpPr>
      </xdr:nvSpPr>
      <xdr:spPr>
        <a:xfrm>
          <a:off x="876300" y="3619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114300</xdr:rowOff>
    </xdr:from>
    <xdr:ext cx="85725" cy="200025"/>
    <xdr:sp fLocksText="0">
      <xdr:nvSpPr>
        <xdr:cNvPr id="67" name="Text Box 10"/>
        <xdr:cNvSpPr txBox="1">
          <a:spLocks noChangeArrowheads="1"/>
        </xdr:cNvSpPr>
      </xdr:nvSpPr>
      <xdr:spPr>
        <a:xfrm>
          <a:off x="1428750" y="3619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114300</xdr:rowOff>
    </xdr:from>
    <xdr:ext cx="85725" cy="200025"/>
    <xdr:sp fLocksText="0">
      <xdr:nvSpPr>
        <xdr:cNvPr id="68" name="Text Box 12"/>
        <xdr:cNvSpPr txBox="1">
          <a:spLocks noChangeArrowheads="1"/>
        </xdr:cNvSpPr>
      </xdr:nvSpPr>
      <xdr:spPr>
        <a:xfrm>
          <a:off x="876300" y="3619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114300</xdr:rowOff>
    </xdr:from>
    <xdr:ext cx="85725" cy="200025"/>
    <xdr:sp fLocksText="0">
      <xdr:nvSpPr>
        <xdr:cNvPr id="69" name="Text Box 13"/>
        <xdr:cNvSpPr txBox="1">
          <a:spLocks noChangeArrowheads="1"/>
        </xdr:cNvSpPr>
      </xdr:nvSpPr>
      <xdr:spPr>
        <a:xfrm>
          <a:off x="1428750" y="3619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70" name="Text Box 3"/>
        <xdr:cNvSpPr txBox="1">
          <a:spLocks noChangeArrowheads="1"/>
        </xdr:cNvSpPr>
      </xdr:nvSpPr>
      <xdr:spPr>
        <a:xfrm>
          <a:off x="876300" y="381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114300</xdr:rowOff>
    </xdr:from>
    <xdr:ext cx="85725" cy="200025"/>
    <xdr:sp fLocksText="0">
      <xdr:nvSpPr>
        <xdr:cNvPr id="71" name="Text Box 4"/>
        <xdr:cNvSpPr txBox="1">
          <a:spLocks noChangeArrowheads="1"/>
        </xdr:cNvSpPr>
      </xdr:nvSpPr>
      <xdr:spPr>
        <a:xfrm>
          <a:off x="1428750" y="381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114300</xdr:rowOff>
    </xdr:from>
    <xdr:ext cx="85725" cy="200025"/>
    <xdr:sp fLocksText="0">
      <xdr:nvSpPr>
        <xdr:cNvPr id="72" name="Text Box 6"/>
        <xdr:cNvSpPr txBox="1">
          <a:spLocks noChangeArrowheads="1"/>
        </xdr:cNvSpPr>
      </xdr:nvSpPr>
      <xdr:spPr>
        <a:xfrm>
          <a:off x="876300" y="3619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114300</xdr:rowOff>
    </xdr:from>
    <xdr:ext cx="85725" cy="200025"/>
    <xdr:sp fLocksText="0">
      <xdr:nvSpPr>
        <xdr:cNvPr id="73" name="Text Box 7"/>
        <xdr:cNvSpPr txBox="1">
          <a:spLocks noChangeArrowheads="1"/>
        </xdr:cNvSpPr>
      </xdr:nvSpPr>
      <xdr:spPr>
        <a:xfrm>
          <a:off x="1428750" y="3619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114300</xdr:rowOff>
    </xdr:from>
    <xdr:ext cx="85725" cy="200025"/>
    <xdr:sp fLocksText="0">
      <xdr:nvSpPr>
        <xdr:cNvPr id="74" name="Text Box 9"/>
        <xdr:cNvSpPr txBox="1">
          <a:spLocks noChangeArrowheads="1"/>
        </xdr:cNvSpPr>
      </xdr:nvSpPr>
      <xdr:spPr>
        <a:xfrm>
          <a:off x="876300" y="3619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114300</xdr:rowOff>
    </xdr:from>
    <xdr:ext cx="85725" cy="200025"/>
    <xdr:sp fLocksText="0">
      <xdr:nvSpPr>
        <xdr:cNvPr id="75" name="Text Box 10"/>
        <xdr:cNvSpPr txBox="1">
          <a:spLocks noChangeArrowheads="1"/>
        </xdr:cNvSpPr>
      </xdr:nvSpPr>
      <xdr:spPr>
        <a:xfrm>
          <a:off x="1428750" y="3619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17</xdr:row>
      <xdr:rowOff>114300</xdr:rowOff>
    </xdr:from>
    <xdr:ext cx="85725" cy="200025"/>
    <xdr:sp fLocksText="0">
      <xdr:nvSpPr>
        <xdr:cNvPr id="76" name="Text Box 12"/>
        <xdr:cNvSpPr txBox="1">
          <a:spLocks noChangeArrowheads="1"/>
        </xdr:cNvSpPr>
      </xdr:nvSpPr>
      <xdr:spPr>
        <a:xfrm>
          <a:off x="876300" y="3619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114300</xdr:rowOff>
    </xdr:from>
    <xdr:ext cx="85725" cy="200025"/>
    <xdr:sp fLocksText="0">
      <xdr:nvSpPr>
        <xdr:cNvPr id="77" name="Text Box 13"/>
        <xdr:cNvSpPr txBox="1">
          <a:spLocks noChangeArrowheads="1"/>
        </xdr:cNvSpPr>
      </xdr:nvSpPr>
      <xdr:spPr>
        <a:xfrm>
          <a:off x="1428750" y="36195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18</xdr:row>
      <xdr:rowOff>114300</xdr:rowOff>
    </xdr:from>
    <xdr:ext cx="85725" cy="200025"/>
    <xdr:sp fLocksText="0">
      <xdr:nvSpPr>
        <xdr:cNvPr id="78" name="Text Box 4"/>
        <xdr:cNvSpPr txBox="1">
          <a:spLocks noChangeArrowheads="1"/>
        </xdr:cNvSpPr>
      </xdr:nvSpPr>
      <xdr:spPr>
        <a:xfrm>
          <a:off x="876300" y="381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200025"/>
    <xdr:sp fLocksText="0">
      <xdr:nvSpPr>
        <xdr:cNvPr id="79" name="Text Box 4"/>
        <xdr:cNvSpPr txBox="1">
          <a:spLocks noChangeArrowheads="1"/>
        </xdr:cNvSpPr>
      </xdr:nvSpPr>
      <xdr:spPr>
        <a:xfrm>
          <a:off x="876300" y="4819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114300</xdr:rowOff>
    </xdr:from>
    <xdr:ext cx="85725" cy="200025"/>
    <xdr:sp fLocksText="0">
      <xdr:nvSpPr>
        <xdr:cNvPr id="80" name="Text Box 4"/>
        <xdr:cNvSpPr txBox="1">
          <a:spLocks noChangeArrowheads="1"/>
        </xdr:cNvSpPr>
      </xdr:nvSpPr>
      <xdr:spPr>
        <a:xfrm>
          <a:off x="876300" y="6019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14287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85725" cy="200025"/>
    <xdr:sp fLocksText="0">
      <xdr:nvSpPr>
        <xdr:cNvPr id="13"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14"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15" name="Text Box 4"/>
        <xdr:cNvSpPr txBox="1">
          <a:spLocks noChangeArrowheads="1"/>
        </xdr:cNvSpPr>
      </xdr:nvSpPr>
      <xdr:spPr>
        <a:xfrm>
          <a:off x="14287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6"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7"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8" name="Text Box 7"/>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9"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0"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21" name="Text Box 10"/>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22"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3"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24" name="Text Box 13"/>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85725" cy="200025"/>
    <xdr:sp fLocksText="0">
      <xdr:nvSpPr>
        <xdr:cNvPr id="25"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6"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27" name="Text Box 4"/>
        <xdr:cNvSpPr txBox="1">
          <a:spLocks noChangeArrowheads="1"/>
        </xdr:cNvSpPr>
      </xdr:nvSpPr>
      <xdr:spPr>
        <a:xfrm>
          <a:off x="14287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28"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9"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0" name="Text Box 7"/>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31"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2"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3" name="Text Box 10"/>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34"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5"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6" name="Text Box 13"/>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37" name="Text Box 4"/>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38</xdr:row>
      <xdr:rowOff>114300</xdr:rowOff>
    </xdr:from>
    <xdr:ext cx="85725" cy="200025"/>
    <xdr:sp fLocksText="0">
      <xdr:nvSpPr>
        <xdr:cNvPr id="38" name="Text Box 14"/>
        <xdr:cNvSpPr txBox="1">
          <a:spLocks noChangeArrowheads="1"/>
        </xdr:cNvSpPr>
      </xdr:nvSpPr>
      <xdr:spPr>
        <a:xfrm>
          <a:off x="876300" y="7820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38</xdr:row>
      <xdr:rowOff>114300</xdr:rowOff>
    </xdr:from>
    <xdr:ext cx="85725" cy="200025"/>
    <xdr:sp fLocksText="0">
      <xdr:nvSpPr>
        <xdr:cNvPr id="39" name="Text Box 15"/>
        <xdr:cNvSpPr txBox="1">
          <a:spLocks noChangeArrowheads="1"/>
        </xdr:cNvSpPr>
      </xdr:nvSpPr>
      <xdr:spPr>
        <a:xfrm>
          <a:off x="1428750" y="7820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40" name="Text Box 4"/>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114300</xdr:rowOff>
    </xdr:from>
    <xdr:ext cx="85725" cy="200025"/>
    <xdr:sp fLocksText="0">
      <xdr:nvSpPr>
        <xdr:cNvPr id="41" name="Text Box 4"/>
        <xdr:cNvSpPr txBox="1">
          <a:spLocks noChangeArrowheads="1"/>
        </xdr:cNvSpPr>
      </xdr:nvSpPr>
      <xdr:spPr>
        <a:xfrm>
          <a:off x="876300" y="62198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36</xdr:row>
      <xdr:rowOff>114300</xdr:rowOff>
    </xdr:from>
    <xdr:ext cx="85725" cy="200025"/>
    <xdr:sp fLocksText="0">
      <xdr:nvSpPr>
        <xdr:cNvPr id="42" name="Text Box 4"/>
        <xdr:cNvSpPr txBox="1">
          <a:spLocks noChangeArrowheads="1"/>
        </xdr:cNvSpPr>
      </xdr:nvSpPr>
      <xdr:spPr>
        <a:xfrm>
          <a:off x="876300" y="7419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43" name="Text Box 4"/>
        <xdr:cNvSpPr txBox="1">
          <a:spLocks noChangeArrowheads="1"/>
        </xdr:cNvSpPr>
      </xdr:nvSpPr>
      <xdr:spPr>
        <a:xfrm>
          <a:off x="14287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44" name="Text Box 7"/>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45" name="Text Box 10"/>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46" name="Text Box 13"/>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47" name="Text Box 4"/>
        <xdr:cNvSpPr txBox="1">
          <a:spLocks noChangeArrowheads="1"/>
        </xdr:cNvSpPr>
      </xdr:nvSpPr>
      <xdr:spPr>
        <a:xfrm>
          <a:off x="14287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48" name="Text Box 7"/>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49" name="Text Box 10"/>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50" name="Text Box 13"/>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51" name="Text Box 4"/>
        <xdr:cNvSpPr txBox="1">
          <a:spLocks noChangeArrowheads="1"/>
        </xdr:cNvSpPr>
      </xdr:nvSpPr>
      <xdr:spPr>
        <a:xfrm>
          <a:off x="14287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52" name="Text Box 7"/>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53" name="Text Box 10"/>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54" name="Text Box 13"/>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114300</xdr:rowOff>
    </xdr:from>
    <xdr:ext cx="85725" cy="200025"/>
    <xdr:sp fLocksText="0">
      <xdr:nvSpPr>
        <xdr:cNvPr id="55" name="Text Box 4"/>
        <xdr:cNvSpPr txBox="1">
          <a:spLocks noChangeArrowheads="1"/>
        </xdr:cNvSpPr>
      </xdr:nvSpPr>
      <xdr:spPr>
        <a:xfrm>
          <a:off x="1428750" y="381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114300</xdr:rowOff>
    </xdr:from>
    <xdr:ext cx="85725" cy="200025"/>
    <xdr:sp fLocksText="0">
      <xdr:nvSpPr>
        <xdr:cNvPr id="56" name="Text Box 4"/>
        <xdr:cNvSpPr txBox="1">
          <a:spLocks noChangeArrowheads="1"/>
        </xdr:cNvSpPr>
      </xdr:nvSpPr>
      <xdr:spPr>
        <a:xfrm>
          <a:off x="1428750" y="381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114300</xdr:rowOff>
    </xdr:from>
    <xdr:ext cx="85725" cy="200025"/>
    <xdr:sp fLocksText="0">
      <xdr:nvSpPr>
        <xdr:cNvPr id="57" name="Text Box 4"/>
        <xdr:cNvSpPr txBox="1">
          <a:spLocks noChangeArrowheads="1"/>
        </xdr:cNvSpPr>
      </xdr:nvSpPr>
      <xdr:spPr>
        <a:xfrm>
          <a:off x="1428750" y="381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114300</xdr:rowOff>
    </xdr:from>
    <xdr:ext cx="85725" cy="200025"/>
    <xdr:sp fLocksText="0">
      <xdr:nvSpPr>
        <xdr:cNvPr id="58" name="Text Box 4"/>
        <xdr:cNvSpPr txBox="1">
          <a:spLocks noChangeArrowheads="1"/>
        </xdr:cNvSpPr>
      </xdr:nvSpPr>
      <xdr:spPr>
        <a:xfrm>
          <a:off x="1428750" y="381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14287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85725" cy="200025"/>
    <xdr:sp fLocksText="0">
      <xdr:nvSpPr>
        <xdr:cNvPr id="13"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14"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15" name="Text Box 4"/>
        <xdr:cNvSpPr txBox="1">
          <a:spLocks noChangeArrowheads="1"/>
        </xdr:cNvSpPr>
      </xdr:nvSpPr>
      <xdr:spPr>
        <a:xfrm>
          <a:off x="14287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6"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7"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8" name="Text Box 7"/>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9"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0"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21" name="Text Box 10"/>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22"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3"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24" name="Text Box 13"/>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85725" cy="200025"/>
    <xdr:sp fLocksText="0">
      <xdr:nvSpPr>
        <xdr:cNvPr id="25"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6"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27" name="Text Box 4"/>
        <xdr:cNvSpPr txBox="1">
          <a:spLocks noChangeArrowheads="1"/>
        </xdr:cNvSpPr>
      </xdr:nvSpPr>
      <xdr:spPr>
        <a:xfrm>
          <a:off x="14287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28"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9"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0" name="Text Box 7"/>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31"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2"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3" name="Text Box 10"/>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34"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5"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6" name="Text Box 13"/>
        <xdr:cNvSpPr txBox="1">
          <a:spLocks noChangeArrowheads="1"/>
        </xdr:cNvSpPr>
      </xdr:nvSpPr>
      <xdr:spPr>
        <a:xfrm>
          <a:off x="14287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37" name="Text Box 4"/>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38</xdr:row>
      <xdr:rowOff>114300</xdr:rowOff>
    </xdr:from>
    <xdr:ext cx="85725" cy="200025"/>
    <xdr:sp fLocksText="0">
      <xdr:nvSpPr>
        <xdr:cNvPr id="38" name="Text Box 14"/>
        <xdr:cNvSpPr txBox="1">
          <a:spLocks noChangeArrowheads="1"/>
        </xdr:cNvSpPr>
      </xdr:nvSpPr>
      <xdr:spPr>
        <a:xfrm>
          <a:off x="876300" y="7820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38</xdr:row>
      <xdr:rowOff>114300</xdr:rowOff>
    </xdr:from>
    <xdr:ext cx="85725" cy="200025"/>
    <xdr:sp fLocksText="0">
      <xdr:nvSpPr>
        <xdr:cNvPr id="39" name="Text Box 15"/>
        <xdr:cNvSpPr txBox="1">
          <a:spLocks noChangeArrowheads="1"/>
        </xdr:cNvSpPr>
      </xdr:nvSpPr>
      <xdr:spPr>
        <a:xfrm>
          <a:off x="1428750" y="7820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40" name="Text Box 4"/>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114300</xdr:rowOff>
    </xdr:from>
    <xdr:ext cx="85725" cy="200025"/>
    <xdr:sp fLocksText="0">
      <xdr:nvSpPr>
        <xdr:cNvPr id="41" name="Text Box 4"/>
        <xdr:cNvSpPr txBox="1">
          <a:spLocks noChangeArrowheads="1"/>
        </xdr:cNvSpPr>
      </xdr:nvSpPr>
      <xdr:spPr>
        <a:xfrm>
          <a:off x="876300" y="62198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36</xdr:row>
      <xdr:rowOff>114300</xdr:rowOff>
    </xdr:from>
    <xdr:ext cx="85725" cy="200025"/>
    <xdr:sp fLocksText="0">
      <xdr:nvSpPr>
        <xdr:cNvPr id="42" name="Text Box 4"/>
        <xdr:cNvSpPr txBox="1">
          <a:spLocks noChangeArrowheads="1"/>
        </xdr:cNvSpPr>
      </xdr:nvSpPr>
      <xdr:spPr>
        <a:xfrm>
          <a:off x="876300" y="7419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19</xdr:row>
      <xdr:rowOff>114300</xdr:rowOff>
    </xdr:from>
    <xdr:ext cx="85725" cy="200025"/>
    <xdr:sp fLocksText="0">
      <xdr:nvSpPr>
        <xdr:cNvPr id="43" name="Text Box 4"/>
        <xdr:cNvSpPr txBox="1">
          <a:spLocks noChangeArrowheads="1"/>
        </xdr:cNvSpPr>
      </xdr:nvSpPr>
      <xdr:spPr>
        <a:xfrm>
          <a:off x="14287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114300</xdr:rowOff>
    </xdr:from>
    <xdr:ext cx="85725" cy="200025"/>
    <xdr:sp fLocksText="0">
      <xdr:nvSpPr>
        <xdr:cNvPr id="44" name="Text Box 7"/>
        <xdr:cNvSpPr txBox="1">
          <a:spLocks noChangeArrowheads="1"/>
        </xdr:cNvSpPr>
      </xdr:nvSpPr>
      <xdr:spPr>
        <a:xfrm>
          <a:off x="1428750" y="381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114300</xdr:rowOff>
    </xdr:from>
    <xdr:ext cx="85725" cy="200025"/>
    <xdr:sp fLocksText="0">
      <xdr:nvSpPr>
        <xdr:cNvPr id="45" name="Text Box 10"/>
        <xdr:cNvSpPr txBox="1">
          <a:spLocks noChangeArrowheads="1"/>
        </xdr:cNvSpPr>
      </xdr:nvSpPr>
      <xdr:spPr>
        <a:xfrm>
          <a:off x="1428750" y="381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114300</xdr:rowOff>
    </xdr:from>
    <xdr:ext cx="85725" cy="200025"/>
    <xdr:sp fLocksText="0">
      <xdr:nvSpPr>
        <xdr:cNvPr id="46" name="Text Box 13"/>
        <xdr:cNvSpPr txBox="1">
          <a:spLocks noChangeArrowheads="1"/>
        </xdr:cNvSpPr>
      </xdr:nvSpPr>
      <xdr:spPr>
        <a:xfrm>
          <a:off x="1428750" y="381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19</xdr:row>
      <xdr:rowOff>114300</xdr:rowOff>
    </xdr:from>
    <xdr:ext cx="85725" cy="200025"/>
    <xdr:sp fLocksText="0">
      <xdr:nvSpPr>
        <xdr:cNvPr id="47" name="Text Box 4"/>
        <xdr:cNvSpPr txBox="1">
          <a:spLocks noChangeArrowheads="1"/>
        </xdr:cNvSpPr>
      </xdr:nvSpPr>
      <xdr:spPr>
        <a:xfrm>
          <a:off x="14287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114300</xdr:rowOff>
    </xdr:from>
    <xdr:ext cx="85725" cy="200025"/>
    <xdr:sp fLocksText="0">
      <xdr:nvSpPr>
        <xdr:cNvPr id="48" name="Text Box 7"/>
        <xdr:cNvSpPr txBox="1">
          <a:spLocks noChangeArrowheads="1"/>
        </xdr:cNvSpPr>
      </xdr:nvSpPr>
      <xdr:spPr>
        <a:xfrm>
          <a:off x="1428750" y="381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114300</xdr:rowOff>
    </xdr:from>
    <xdr:ext cx="85725" cy="200025"/>
    <xdr:sp fLocksText="0">
      <xdr:nvSpPr>
        <xdr:cNvPr id="49" name="Text Box 10"/>
        <xdr:cNvSpPr txBox="1">
          <a:spLocks noChangeArrowheads="1"/>
        </xdr:cNvSpPr>
      </xdr:nvSpPr>
      <xdr:spPr>
        <a:xfrm>
          <a:off x="1428750" y="381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18</xdr:row>
      <xdr:rowOff>114300</xdr:rowOff>
    </xdr:from>
    <xdr:ext cx="85725" cy="200025"/>
    <xdr:sp fLocksText="0">
      <xdr:nvSpPr>
        <xdr:cNvPr id="50" name="Text Box 13"/>
        <xdr:cNvSpPr txBox="1">
          <a:spLocks noChangeArrowheads="1"/>
        </xdr:cNvSpPr>
      </xdr:nvSpPr>
      <xdr:spPr>
        <a:xfrm>
          <a:off x="1428750" y="381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20</xdr:row>
      <xdr:rowOff>114300</xdr:rowOff>
    </xdr:from>
    <xdr:ext cx="85725" cy="200025"/>
    <xdr:sp fLocksText="0">
      <xdr:nvSpPr>
        <xdr:cNvPr id="51" name="Text Box 4"/>
        <xdr:cNvSpPr txBox="1">
          <a:spLocks noChangeArrowheads="1"/>
        </xdr:cNvSpPr>
      </xdr:nvSpPr>
      <xdr:spPr>
        <a:xfrm>
          <a:off x="474345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19</xdr:row>
      <xdr:rowOff>114300</xdr:rowOff>
    </xdr:from>
    <xdr:ext cx="85725" cy="200025"/>
    <xdr:sp fLocksText="0">
      <xdr:nvSpPr>
        <xdr:cNvPr id="52" name="Text Box 7"/>
        <xdr:cNvSpPr txBox="1">
          <a:spLocks noChangeArrowheads="1"/>
        </xdr:cNvSpPr>
      </xdr:nvSpPr>
      <xdr:spPr>
        <a:xfrm>
          <a:off x="47434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19</xdr:row>
      <xdr:rowOff>114300</xdr:rowOff>
    </xdr:from>
    <xdr:ext cx="85725" cy="200025"/>
    <xdr:sp fLocksText="0">
      <xdr:nvSpPr>
        <xdr:cNvPr id="53" name="Text Box 10"/>
        <xdr:cNvSpPr txBox="1">
          <a:spLocks noChangeArrowheads="1"/>
        </xdr:cNvSpPr>
      </xdr:nvSpPr>
      <xdr:spPr>
        <a:xfrm>
          <a:off x="47434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19</xdr:row>
      <xdr:rowOff>114300</xdr:rowOff>
    </xdr:from>
    <xdr:ext cx="85725" cy="200025"/>
    <xdr:sp fLocksText="0">
      <xdr:nvSpPr>
        <xdr:cNvPr id="54" name="Text Box 13"/>
        <xdr:cNvSpPr txBox="1">
          <a:spLocks noChangeArrowheads="1"/>
        </xdr:cNvSpPr>
      </xdr:nvSpPr>
      <xdr:spPr>
        <a:xfrm>
          <a:off x="47434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20</xdr:row>
      <xdr:rowOff>114300</xdr:rowOff>
    </xdr:from>
    <xdr:ext cx="85725" cy="200025"/>
    <xdr:sp fLocksText="0">
      <xdr:nvSpPr>
        <xdr:cNvPr id="55" name="Text Box 4"/>
        <xdr:cNvSpPr txBox="1">
          <a:spLocks noChangeArrowheads="1"/>
        </xdr:cNvSpPr>
      </xdr:nvSpPr>
      <xdr:spPr>
        <a:xfrm>
          <a:off x="474345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19</xdr:row>
      <xdr:rowOff>114300</xdr:rowOff>
    </xdr:from>
    <xdr:ext cx="85725" cy="200025"/>
    <xdr:sp fLocksText="0">
      <xdr:nvSpPr>
        <xdr:cNvPr id="56" name="Text Box 7"/>
        <xdr:cNvSpPr txBox="1">
          <a:spLocks noChangeArrowheads="1"/>
        </xdr:cNvSpPr>
      </xdr:nvSpPr>
      <xdr:spPr>
        <a:xfrm>
          <a:off x="47434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19</xdr:row>
      <xdr:rowOff>114300</xdr:rowOff>
    </xdr:from>
    <xdr:ext cx="85725" cy="200025"/>
    <xdr:sp fLocksText="0">
      <xdr:nvSpPr>
        <xdr:cNvPr id="57" name="Text Box 10"/>
        <xdr:cNvSpPr txBox="1">
          <a:spLocks noChangeArrowheads="1"/>
        </xdr:cNvSpPr>
      </xdr:nvSpPr>
      <xdr:spPr>
        <a:xfrm>
          <a:off x="47434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19</xdr:row>
      <xdr:rowOff>114300</xdr:rowOff>
    </xdr:from>
    <xdr:ext cx="85725" cy="200025"/>
    <xdr:sp fLocksText="0">
      <xdr:nvSpPr>
        <xdr:cNvPr id="58" name="Text Box 13"/>
        <xdr:cNvSpPr txBox="1">
          <a:spLocks noChangeArrowheads="1"/>
        </xdr:cNvSpPr>
      </xdr:nvSpPr>
      <xdr:spPr>
        <a:xfrm>
          <a:off x="47434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114300</xdr:rowOff>
    </xdr:from>
    <xdr:ext cx="85725" cy="200025"/>
    <xdr:sp fLocksText="0">
      <xdr:nvSpPr>
        <xdr:cNvPr id="59" name="Text Box 4"/>
        <xdr:cNvSpPr txBox="1">
          <a:spLocks noChangeArrowheads="1"/>
        </xdr:cNvSpPr>
      </xdr:nvSpPr>
      <xdr:spPr>
        <a:xfrm>
          <a:off x="1428750" y="62198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114300</xdr:rowOff>
    </xdr:from>
    <xdr:ext cx="85725" cy="200025"/>
    <xdr:sp fLocksText="0">
      <xdr:nvSpPr>
        <xdr:cNvPr id="60" name="Text Box 7"/>
        <xdr:cNvSpPr txBox="1">
          <a:spLocks noChangeArrowheads="1"/>
        </xdr:cNvSpPr>
      </xdr:nvSpPr>
      <xdr:spPr>
        <a:xfrm>
          <a:off x="1428750" y="6019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114300</xdr:rowOff>
    </xdr:from>
    <xdr:ext cx="85725" cy="200025"/>
    <xdr:sp fLocksText="0">
      <xdr:nvSpPr>
        <xdr:cNvPr id="61" name="Text Box 10"/>
        <xdr:cNvSpPr txBox="1">
          <a:spLocks noChangeArrowheads="1"/>
        </xdr:cNvSpPr>
      </xdr:nvSpPr>
      <xdr:spPr>
        <a:xfrm>
          <a:off x="1428750" y="6019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114300</xdr:rowOff>
    </xdr:from>
    <xdr:ext cx="85725" cy="200025"/>
    <xdr:sp fLocksText="0">
      <xdr:nvSpPr>
        <xdr:cNvPr id="62" name="Text Box 13"/>
        <xdr:cNvSpPr txBox="1">
          <a:spLocks noChangeArrowheads="1"/>
        </xdr:cNvSpPr>
      </xdr:nvSpPr>
      <xdr:spPr>
        <a:xfrm>
          <a:off x="1428750" y="6019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114300</xdr:rowOff>
    </xdr:from>
    <xdr:ext cx="85725" cy="200025"/>
    <xdr:sp fLocksText="0">
      <xdr:nvSpPr>
        <xdr:cNvPr id="63" name="Text Box 4"/>
        <xdr:cNvSpPr txBox="1">
          <a:spLocks noChangeArrowheads="1"/>
        </xdr:cNvSpPr>
      </xdr:nvSpPr>
      <xdr:spPr>
        <a:xfrm>
          <a:off x="1428750" y="62198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114300</xdr:rowOff>
    </xdr:from>
    <xdr:ext cx="85725" cy="200025"/>
    <xdr:sp fLocksText="0">
      <xdr:nvSpPr>
        <xdr:cNvPr id="64" name="Text Box 7"/>
        <xdr:cNvSpPr txBox="1">
          <a:spLocks noChangeArrowheads="1"/>
        </xdr:cNvSpPr>
      </xdr:nvSpPr>
      <xdr:spPr>
        <a:xfrm>
          <a:off x="1428750" y="6019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114300</xdr:rowOff>
    </xdr:from>
    <xdr:ext cx="85725" cy="200025"/>
    <xdr:sp fLocksText="0">
      <xdr:nvSpPr>
        <xdr:cNvPr id="65" name="Text Box 10"/>
        <xdr:cNvSpPr txBox="1">
          <a:spLocks noChangeArrowheads="1"/>
        </xdr:cNvSpPr>
      </xdr:nvSpPr>
      <xdr:spPr>
        <a:xfrm>
          <a:off x="1428750" y="6019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114300</xdr:rowOff>
    </xdr:from>
    <xdr:ext cx="85725" cy="200025"/>
    <xdr:sp fLocksText="0">
      <xdr:nvSpPr>
        <xdr:cNvPr id="66" name="Text Box 13"/>
        <xdr:cNvSpPr txBox="1">
          <a:spLocks noChangeArrowheads="1"/>
        </xdr:cNvSpPr>
      </xdr:nvSpPr>
      <xdr:spPr>
        <a:xfrm>
          <a:off x="1428750" y="6019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114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0673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1428750" y="50673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39243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4876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1428750" y="4876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39243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4876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1428750" y="4876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39243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4876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1428750" y="4876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85725" cy="200025"/>
    <xdr:sp fLocksText="0">
      <xdr:nvSpPr>
        <xdr:cNvPr id="13" name="Text Box 1"/>
        <xdr:cNvSpPr txBox="1">
          <a:spLocks noChangeArrowheads="1"/>
        </xdr:cNvSpPr>
      </xdr:nvSpPr>
      <xdr:spPr>
        <a:xfrm>
          <a:off x="876300" y="4114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14" name="Text Box 3"/>
        <xdr:cNvSpPr txBox="1">
          <a:spLocks noChangeArrowheads="1"/>
        </xdr:cNvSpPr>
      </xdr:nvSpPr>
      <xdr:spPr>
        <a:xfrm>
          <a:off x="876300" y="50673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15" name="Text Box 4"/>
        <xdr:cNvSpPr txBox="1">
          <a:spLocks noChangeArrowheads="1"/>
        </xdr:cNvSpPr>
      </xdr:nvSpPr>
      <xdr:spPr>
        <a:xfrm>
          <a:off x="1428750" y="50673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6" name="Text Box 5"/>
        <xdr:cNvSpPr txBox="1">
          <a:spLocks noChangeArrowheads="1"/>
        </xdr:cNvSpPr>
      </xdr:nvSpPr>
      <xdr:spPr>
        <a:xfrm>
          <a:off x="876300" y="39243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7" name="Text Box 6"/>
        <xdr:cNvSpPr txBox="1">
          <a:spLocks noChangeArrowheads="1"/>
        </xdr:cNvSpPr>
      </xdr:nvSpPr>
      <xdr:spPr>
        <a:xfrm>
          <a:off x="876300" y="4876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8" name="Text Box 7"/>
        <xdr:cNvSpPr txBox="1">
          <a:spLocks noChangeArrowheads="1"/>
        </xdr:cNvSpPr>
      </xdr:nvSpPr>
      <xdr:spPr>
        <a:xfrm>
          <a:off x="1428750" y="4876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9" name="Text Box 8"/>
        <xdr:cNvSpPr txBox="1">
          <a:spLocks noChangeArrowheads="1"/>
        </xdr:cNvSpPr>
      </xdr:nvSpPr>
      <xdr:spPr>
        <a:xfrm>
          <a:off x="876300" y="39243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0" name="Text Box 9"/>
        <xdr:cNvSpPr txBox="1">
          <a:spLocks noChangeArrowheads="1"/>
        </xdr:cNvSpPr>
      </xdr:nvSpPr>
      <xdr:spPr>
        <a:xfrm>
          <a:off x="876300" y="4876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21" name="Text Box 10"/>
        <xdr:cNvSpPr txBox="1">
          <a:spLocks noChangeArrowheads="1"/>
        </xdr:cNvSpPr>
      </xdr:nvSpPr>
      <xdr:spPr>
        <a:xfrm>
          <a:off x="1428750" y="4876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22" name="Text Box 11"/>
        <xdr:cNvSpPr txBox="1">
          <a:spLocks noChangeArrowheads="1"/>
        </xdr:cNvSpPr>
      </xdr:nvSpPr>
      <xdr:spPr>
        <a:xfrm>
          <a:off x="876300" y="39243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3" name="Text Box 12"/>
        <xdr:cNvSpPr txBox="1">
          <a:spLocks noChangeArrowheads="1"/>
        </xdr:cNvSpPr>
      </xdr:nvSpPr>
      <xdr:spPr>
        <a:xfrm>
          <a:off x="876300" y="4876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24" name="Text Box 13"/>
        <xdr:cNvSpPr txBox="1">
          <a:spLocks noChangeArrowheads="1"/>
        </xdr:cNvSpPr>
      </xdr:nvSpPr>
      <xdr:spPr>
        <a:xfrm>
          <a:off x="1428750" y="4876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85725" cy="200025"/>
    <xdr:sp fLocksText="0">
      <xdr:nvSpPr>
        <xdr:cNvPr id="25" name="Text Box 1"/>
        <xdr:cNvSpPr txBox="1">
          <a:spLocks noChangeArrowheads="1"/>
        </xdr:cNvSpPr>
      </xdr:nvSpPr>
      <xdr:spPr>
        <a:xfrm>
          <a:off x="876300" y="4114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6" name="Text Box 3"/>
        <xdr:cNvSpPr txBox="1">
          <a:spLocks noChangeArrowheads="1"/>
        </xdr:cNvSpPr>
      </xdr:nvSpPr>
      <xdr:spPr>
        <a:xfrm>
          <a:off x="876300" y="50673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27" name="Text Box 4"/>
        <xdr:cNvSpPr txBox="1">
          <a:spLocks noChangeArrowheads="1"/>
        </xdr:cNvSpPr>
      </xdr:nvSpPr>
      <xdr:spPr>
        <a:xfrm>
          <a:off x="1428750" y="50673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28" name="Text Box 5"/>
        <xdr:cNvSpPr txBox="1">
          <a:spLocks noChangeArrowheads="1"/>
        </xdr:cNvSpPr>
      </xdr:nvSpPr>
      <xdr:spPr>
        <a:xfrm>
          <a:off x="876300" y="39243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9" name="Text Box 6"/>
        <xdr:cNvSpPr txBox="1">
          <a:spLocks noChangeArrowheads="1"/>
        </xdr:cNvSpPr>
      </xdr:nvSpPr>
      <xdr:spPr>
        <a:xfrm>
          <a:off x="876300" y="4876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0" name="Text Box 7"/>
        <xdr:cNvSpPr txBox="1">
          <a:spLocks noChangeArrowheads="1"/>
        </xdr:cNvSpPr>
      </xdr:nvSpPr>
      <xdr:spPr>
        <a:xfrm>
          <a:off x="1428750" y="4876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31" name="Text Box 8"/>
        <xdr:cNvSpPr txBox="1">
          <a:spLocks noChangeArrowheads="1"/>
        </xdr:cNvSpPr>
      </xdr:nvSpPr>
      <xdr:spPr>
        <a:xfrm>
          <a:off x="876300" y="39243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2" name="Text Box 9"/>
        <xdr:cNvSpPr txBox="1">
          <a:spLocks noChangeArrowheads="1"/>
        </xdr:cNvSpPr>
      </xdr:nvSpPr>
      <xdr:spPr>
        <a:xfrm>
          <a:off x="876300" y="4876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3" name="Text Box 10"/>
        <xdr:cNvSpPr txBox="1">
          <a:spLocks noChangeArrowheads="1"/>
        </xdr:cNvSpPr>
      </xdr:nvSpPr>
      <xdr:spPr>
        <a:xfrm>
          <a:off x="1428750" y="4876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34" name="Text Box 11"/>
        <xdr:cNvSpPr txBox="1">
          <a:spLocks noChangeArrowheads="1"/>
        </xdr:cNvSpPr>
      </xdr:nvSpPr>
      <xdr:spPr>
        <a:xfrm>
          <a:off x="876300" y="39243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5" name="Text Box 12"/>
        <xdr:cNvSpPr txBox="1">
          <a:spLocks noChangeArrowheads="1"/>
        </xdr:cNvSpPr>
      </xdr:nvSpPr>
      <xdr:spPr>
        <a:xfrm>
          <a:off x="876300" y="4876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6" name="Text Box 13"/>
        <xdr:cNvSpPr txBox="1">
          <a:spLocks noChangeArrowheads="1"/>
        </xdr:cNvSpPr>
      </xdr:nvSpPr>
      <xdr:spPr>
        <a:xfrm>
          <a:off x="1428750" y="4876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37" name="Text Box 4"/>
        <xdr:cNvSpPr txBox="1">
          <a:spLocks noChangeArrowheads="1"/>
        </xdr:cNvSpPr>
      </xdr:nvSpPr>
      <xdr:spPr>
        <a:xfrm>
          <a:off x="876300" y="39243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38</xdr:row>
      <xdr:rowOff>114300</xdr:rowOff>
    </xdr:from>
    <xdr:ext cx="85725" cy="200025"/>
    <xdr:sp fLocksText="0">
      <xdr:nvSpPr>
        <xdr:cNvPr id="38" name="Text Box 14"/>
        <xdr:cNvSpPr txBox="1">
          <a:spLocks noChangeArrowheads="1"/>
        </xdr:cNvSpPr>
      </xdr:nvSpPr>
      <xdr:spPr>
        <a:xfrm>
          <a:off x="876300" y="7543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38</xdr:row>
      <xdr:rowOff>114300</xdr:rowOff>
    </xdr:from>
    <xdr:ext cx="85725" cy="200025"/>
    <xdr:sp fLocksText="0">
      <xdr:nvSpPr>
        <xdr:cNvPr id="39" name="Text Box 15"/>
        <xdr:cNvSpPr txBox="1">
          <a:spLocks noChangeArrowheads="1"/>
        </xdr:cNvSpPr>
      </xdr:nvSpPr>
      <xdr:spPr>
        <a:xfrm>
          <a:off x="1428750" y="7543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40" name="Text Box 4"/>
        <xdr:cNvSpPr txBox="1">
          <a:spLocks noChangeArrowheads="1"/>
        </xdr:cNvSpPr>
      </xdr:nvSpPr>
      <xdr:spPr>
        <a:xfrm>
          <a:off x="876300" y="50673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114300</xdr:rowOff>
    </xdr:from>
    <xdr:ext cx="85725" cy="200025"/>
    <xdr:sp fLocksText="0">
      <xdr:nvSpPr>
        <xdr:cNvPr id="41" name="Text Box 4"/>
        <xdr:cNvSpPr txBox="1">
          <a:spLocks noChangeArrowheads="1"/>
        </xdr:cNvSpPr>
      </xdr:nvSpPr>
      <xdr:spPr>
        <a:xfrm>
          <a:off x="876300" y="6019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36</xdr:row>
      <xdr:rowOff>114300</xdr:rowOff>
    </xdr:from>
    <xdr:ext cx="85725" cy="200025"/>
    <xdr:sp fLocksText="0">
      <xdr:nvSpPr>
        <xdr:cNvPr id="42" name="Text Box 4"/>
        <xdr:cNvSpPr txBox="1">
          <a:spLocks noChangeArrowheads="1"/>
        </xdr:cNvSpPr>
      </xdr:nvSpPr>
      <xdr:spPr>
        <a:xfrm>
          <a:off x="876300" y="71628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190500"/>
    <xdr:sp fLocksText="0">
      <xdr:nvSpPr>
        <xdr:cNvPr id="43" name="Text Box 4"/>
        <xdr:cNvSpPr txBox="1">
          <a:spLocks noChangeArrowheads="1"/>
        </xdr:cNvSpPr>
      </xdr:nvSpPr>
      <xdr:spPr>
        <a:xfrm>
          <a:off x="876300" y="46863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22</xdr:row>
      <xdr:rowOff>114300</xdr:rowOff>
    </xdr:from>
    <xdr:ext cx="85725" cy="190500"/>
    <xdr:sp fLocksText="0">
      <xdr:nvSpPr>
        <xdr:cNvPr id="44" name="Text Box 7"/>
        <xdr:cNvSpPr txBox="1">
          <a:spLocks noChangeArrowheads="1"/>
        </xdr:cNvSpPr>
      </xdr:nvSpPr>
      <xdr:spPr>
        <a:xfrm>
          <a:off x="876300" y="44958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22</xdr:row>
      <xdr:rowOff>114300</xdr:rowOff>
    </xdr:from>
    <xdr:ext cx="85725" cy="190500"/>
    <xdr:sp fLocksText="0">
      <xdr:nvSpPr>
        <xdr:cNvPr id="45" name="Text Box 10"/>
        <xdr:cNvSpPr txBox="1">
          <a:spLocks noChangeArrowheads="1"/>
        </xdr:cNvSpPr>
      </xdr:nvSpPr>
      <xdr:spPr>
        <a:xfrm>
          <a:off x="876300" y="44958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22</xdr:row>
      <xdr:rowOff>114300</xdr:rowOff>
    </xdr:from>
    <xdr:ext cx="85725" cy="190500"/>
    <xdr:sp fLocksText="0">
      <xdr:nvSpPr>
        <xdr:cNvPr id="46" name="Text Box 13"/>
        <xdr:cNvSpPr txBox="1">
          <a:spLocks noChangeArrowheads="1"/>
        </xdr:cNvSpPr>
      </xdr:nvSpPr>
      <xdr:spPr>
        <a:xfrm>
          <a:off x="876300" y="44958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23</xdr:row>
      <xdr:rowOff>114300</xdr:rowOff>
    </xdr:from>
    <xdr:ext cx="85725" cy="190500"/>
    <xdr:sp fLocksText="0">
      <xdr:nvSpPr>
        <xdr:cNvPr id="47" name="Text Box 4"/>
        <xdr:cNvSpPr txBox="1">
          <a:spLocks noChangeArrowheads="1"/>
        </xdr:cNvSpPr>
      </xdr:nvSpPr>
      <xdr:spPr>
        <a:xfrm>
          <a:off x="876300" y="46863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22</xdr:row>
      <xdr:rowOff>114300</xdr:rowOff>
    </xdr:from>
    <xdr:ext cx="85725" cy="190500"/>
    <xdr:sp fLocksText="0">
      <xdr:nvSpPr>
        <xdr:cNvPr id="48" name="Text Box 7"/>
        <xdr:cNvSpPr txBox="1">
          <a:spLocks noChangeArrowheads="1"/>
        </xdr:cNvSpPr>
      </xdr:nvSpPr>
      <xdr:spPr>
        <a:xfrm>
          <a:off x="876300" y="44958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22</xdr:row>
      <xdr:rowOff>114300</xdr:rowOff>
    </xdr:from>
    <xdr:ext cx="85725" cy="190500"/>
    <xdr:sp fLocksText="0">
      <xdr:nvSpPr>
        <xdr:cNvPr id="49" name="Text Box 10"/>
        <xdr:cNvSpPr txBox="1">
          <a:spLocks noChangeArrowheads="1"/>
        </xdr:cNvSpPr>
      </xdr:nvSpPr>
      <xdr:spPr>
        <a:xfrm>
          <a:off x="876300" y="44958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22</xdr:row>
      <xdr:rowOff>114300</xdr:rowOff>
    </xdr:from>
    <xdr:ext cx="85725" cy="190500"/>
    <xdr:sp fLocksText="0">
      <xdr:nvSpPr>
        <xdr:cNvPr id="50" name="Text Box 13"/>
        <xdr:cNvSpPr txBox="1">
          <a:spLocks noChangeArrowheads="1"/>
        </xdr:cNvSpPr>
      </xdr:nvSpPr>
      <xdr:spPr>
        <a:xfrm>
          <a:off x="876300" y="44958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20</xdr:row>
      <xdr:rowOff>114300</xdr:rowOff>
    </xdr:from>
    <xdr:ext cx="85725" cy="190500"/>
    <xdr:sp fLocksText="0">
      <xdr:nvSpPr>
        <xdr:cNvPr id="51" name="Text Box 4"/>
        <xdr:cNvSpPr txBox="1">
          <a:spLocks noChangeArrowheads="1"/>
        </xdr:cNvSpPr>
      </xdr:nvSpPr>
      <xdr:spPr>
        <a:xfrm>
          <a:off x="5295900" y="41148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19</xdr:row>
      <xdr:rowOff>114300</xdr:rowOff>
    </xdr:from>
    <xdr:ext cx="85725" cy="190500"/>
    <xdr:sp fLocksText="0">
      <xdr:nvSpPr>
        <xdr:cNvPr id="52" name="Text Box 7"/>
        <xdr:cNvSpPr txBox="1">
          <a:spLocks noChangeArrowheads="1"/>
        </xdr:cNvSpPr>
      </xdr:nvSpPr>
      <xdr:spPr>
        <a:xfrm>
          <a:off x="5295900" y="39243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19</xdr:row>
      <xdr:rowOff>114300</xdr:rowOff>
    </xdr:from>
    <xdr:ext cx="85725" cy="190500"/>
    <xdr:sp fLocksText="0">
      <xdr:nvSpPr>
        <xdr:cNvPr id="53" name="Text Box 10"/>
        <xdr:cNvSpPr txBox="1">
          <a:spLocks noChangeArrowheads="1"/>
        </xdr:cNvSpPr>
      </xdr:nvSpPr>
      <xdr:spPr>
        <a:xfrm>
          <a:off x="5295900" y="39243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19</xdr:row>
      <xdr:rowOff>114300</xdr:rowOff>
    </xdr:from>
    <xdr:ext cx="85725" cy="190500"/>
    <xdr:sp fLocksText="0">
      <xdr:nvSpPr>
        <xdr:cNvPr id="54" name="Text Box 13"/>
        <xdr:cNvSpPr txBox="1">
          <a:spLocks noChangeArrowheads="1"/>
        </xdr:cNvSpPr>
      </xdr:nvSpPr>
      <xdr:spPr>
        <a:xfrm>
          <a:off x="5295900" y="39243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20</xdr:row>
      <xdr:rowOff>114300</xdr:rowOff>
    </xdr:from>
    <xdr:ext cx="85725" cy="190500"/>
    <xdr:sp fLocksText="0">
      <xdr:nvSpPr>
        <xdr:cNvPr id="55" name="Text Box 4"/>
        <xdr:cNvSpPr txBox="1">
          <a:spLocks noChangeArrowheads="1"/>
        </xdr:cNvSpPr>
      </xdr:nvSpPr>
      <xdr:spPr>
        <a:xfrm>
          <a:off x="5295900" y="41148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19</xdr:row>
      <xdr:rowOff>114300</xdr:rowOff>
    </xdr:from>
    <xdr:ext cx="85725" cy="190500"/>
    <xdr:sp fLocksText="0">
      <xdr:nvSpPr>
        <xdr:cNvPr id="56" name="Text Box 7"/>
        <xdr:cNvSpPr txBox="1">
          <a:spLocks noChangeArrowheads="1"/>
        </xdr:cNvSpPr>
      </xdr:nvSpPr>
      <xdr:spPr>
        <a:xfrm>
          <a:off x="5295900" y="39243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19</xdr:row>
      <xdr:rowOff>114300</xdr:rowOff>
    </xdr:from>
    <xdr:ext cx="85725" cy="190500"/>
    <xdr:sp fLocksText="0">
      <xdr:nvSpPr>
        <xdr:cNvPr id="57" name="Text Box 10"/>
        <xdr:cNvSpPr txBox="1">
          <a:spLocks noChangeArrowheads="1"/>
        </xdr:cNvSpPr>
      </xdr:nvSpPr>
      <xdr:spPr>
        <a:xfrm>
          <a:off x="5295900" y="39243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19</xdr:row>
      <xdr:rowOff>114300</xdr:rowOff>
    </xdr:from>
    <xdr:ext cx="85725" cy="190500"/>
    <xdr:sp fLocksText="0">
      <xdr:nvSpPr>
        <xdr:cNvPr id="58" name="Text Box 13"/>
        <xdr:cNvSpPr txBox="1">
          <a:spLocks noChangeArrowheads="1"/>
        </xdr:cNvSpPr>
      </xdr:nvSpPr>
      <xdr:spPr>
        <a:xfrm>
          <a:off x="5295900" y="39243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C52" activePane="bottomRight" state="frozen"/>
      <selection pane="topLeft" activeCell="A12" sqref="A12:E12"/>
      <selection pane="topRight" activeCell="A12" sqref="A12:E12"/>
      <selection pane="bottomLeft" activeCell="A12" sqref="A12:E12"/>
      <selection pane="bottomRight" activeCell="A12" sqref="A12:E12"/>
    </sheetView>
  </sheetViews>
  <sheetFormatPr defaultColWidth="9.00390625" defaultRowHeight="13.5"/>
  <cols>
    <col min="1" max="1" width="7.50390625" style="44" customWidth="1"/>
    <col min="2" max="2" width="4.00390625" style="45" customWidth="1"/>
    <col min="3" max="3" width="7.25390625" style="45" customWidth="1"/>
    <col min="4" max="4" width="7.25390625" style="46" customWidth="1"/>
    <col min="5" max="15" width="7.25390625" style="45" customWidth="1"/>
    <col min="16" max="16384" width="9.00390625" style="35" customWidth="1"/>
  </cols>
  <sheetData>
    <row r="1" spans="1:15" ht="22.5" customHeight="1">
      <c r="A1" s="225" t="s">
        <v>55</v>
      </c>
      <c r="B1" s="225"/>
      <c r="C1" s="225"/>
      <c r="D1" s="225"/>
      <c r="E1" s="225"/>
      <c r="F1" s="225"/>
      <c r="G1" s="225"/>
      <c r="H1" s="225"/>
      <c r="I1" s="225"/>
      <c r="J1" s="225"/>
      <c r="K1" s="225"/>
      <c r="L1" s="225"/>
      <c r="M1" s="225"/>
      <c r="N1" s="225"/>
      <c r="O1" s="225"/>
    </row>
    <row r="2" spans="1:15" ht="16.5" customHeight="1">
      <c r="A2" s="226" t="s">
        <v>86</v>
      </c>
      <c r="B2" s="226"/>
      <c r="C2" s="226"/>
      <c r="D2" s="226"/>
      <c r="E2" s="226"/>
      <c r="F2" s="226"/>
      <c r="G2" s="226"/>
      <c r="H2" s="226"/>
      <c r="I2" s="226"/>
      <c r="J2" s="226"/>
      <c r="K2" s="226"/>
      <c r="L2" s="226"/>
      <c r="M2" s="226"/>
      <c r="N2" s="226"/>
      <c r="O2" s="226"/>
    </row>
    <row r="3" spans="1:15" ht="7.5" customHeight="1">
      <c r="A3" s="36"/>
      <c r="B3" s="36"/>
      <c r="C3" s="36"/>
      <c r="D3" s="36"/>
      <c r="E3" s="36"/>
      <c r="F3" s="36"/>
      <c r="G3" s="36"/>
      <c r="H3" s="36"/>
      <c r="I3" s="36"/>
      <c r="J3" s="36"/>
      <c r="K3" s="37"/>
      <c r="L3" s="37"/>
      <c r="M3" s="37"/>
      <c r="N3" s="37"/>
      <c r="O3" s="37"/>
    </row>
    <row r="4" spans="1:15" ht="13.5">
      <c r="A4" s="224" t="s">
        <v>48</v>
      </c>
      <c r="B4" s="224"/>
      <c r="C4" s="224"/>
      <c r="D4" s="227">
        <f>'月別集計'!C4</f>
        <v>0</v>
      </c>
      <c r="E4" s="228"/>
      <c r="F4" s="228"/>
      <c r="G4" s="228"/>
      <c r="H4" s="228"/>
      <c r="I4" s="228"/>
      <c r="J4" s="228"/>
      <c r="K4" s="228"/>
      <c r="L4" s="228"/>
      <c r="M4" s="229"/>
      <c r="N4" s="37"/>
      <c r="O4" s="37"/>
    </row>
    <row r="5" spans="1:15" ht="13.5">
      <c r="A5" s="224" t="s">
        <v>56</v>
      </c>
      <c r="B5" s="224"/>
      <c r="C5" s="224"/>
      <c r="D5" s="224">
        <f>'月別集計'!C5</f>
        <v>0</v>
      </c>
      <c r="E5" s="224"/>
      <c r="F5" s="224"/>
      <c r="G5" s="224"/>
      <c r="H5" s="224"/>
      <c r="I5" s="224"/>
      <c r="J5" s="224"/>
      <c r="K5" s="224"/>
      <c r="L5" s="224"/>
      <c r="M5" s="224"/>
      <c r="N5" s="37"/>
      <c r="O5" s="37"/>
    </row>
    <row r="6" spans="1:15" ht="13.5">
      <c r="A6" s="38"/>
      <c r="B6" s="38"/>
      <c r="C6" s="38"/>
      <c r="D6" s="38"/>
      <c r="E6" s="38"/>
      <c r="F6" s="38"/>
      <c r="G6" s="38"/>
      <c r="H6" s="38"/>
      <c r="I6" s="38"/>
      <c r="J6" s="38"/>
      <c r="K6" s="38"/>
      <c r="L6" s="38"/>
      <c r="M6" s="38"/>
      <c r="N6" s="37"/>
      <c r="O6" s="37"/>
    </row>
    <row r="7" spans="1:15" ht="13.5">
      <c r="A7" s="39"/>
      <c r="B7" s="39"/>
      <c r="C7" s="39"/>
      <c r="D7" s="39"/>
      <c r="E7" s="39"/>
      <c r="F7" s="39"/>
      <c r="G7" s="39"/>
      <c r="H7" s="39"/>
      <c r="I7" s="39"/>
      <c r="J7" s="39"/>
      <c r="K7" s="37"/>
      <c r="L7" s="37"/>
      <c r="M7" s="37"/>
      <c r="N7" s="37"/>
      <c r="O7" s="37"/>
    </row>
    <row r="8" spans="1:15" ht="13.5">
      <c r="A8" s="235" t="s">
        <v>87</v>
      </c>
      <c r="B8" s="236"/>
      <c r="C8" s="237"/>
      <c r="D8" s="238" t="s">
        <v>57</v>
      </c>
      <c r="E8" s="238"/>
      <c r="F8" s="238"/>
      <c r="G8" s="238"/>
      <c r="H8" s="238"/>
      <c r="I8" s="238"/>
      <c r="J8" s="238"/>
      <c r="K8" s="238"/>
      <c r="L8" s="238"/>
      <c r="M8" s="238"/>
      <c r="N8" s="37"/>
      <c r="O8" s="37"/>
    </row>
    <row r="9" spans="1:15" ht="13.5">
      <c r="A9" s="39"/>
      <c r="B9" s="37"/>
      <c r="C9" s="37"/>
      <c r="D9" s="37"/>
      <c r="E9" s="37"/>
      <c r="F9" s="37"/>
      <c r="G9" s="37"/>
      <c r="H9" s="37"/>
      <c r="I9" s="37"/>
      <c r="J9" s="37"/>
      <c r="K9" s="37"/>
      <c r="L9" s="37"/>
      <c r="M9" s="37"/>
      <c r="N9" s="37"/>
      <c r="O9" s="37"/>
    </row>
    <row r="10" spans="1:15" ht="13.5">
      <c r="A10" s="224" t="s">
        <v>58</v>
      </c>
      <c r="B10" s="224"/>
      <c r="C10" s="224"/>
      <c r="D10" s="40"/>
      <c r="E10" s="41" t="s">
        <v>39</v>
      </c>
      <c r="F10" s="37"/>
      <c r="G10" s="224" t="s">
        <v>59</v>
      </c>
      <c r="H10" s="224"/>
      <c r="I10" s="224"/>
      <c r="J10" s="42"/>
      <c r="K10" s="41" t="s">
        <v>0</v>
      </c>
      <c r="L10" s="37"/>
      <c r="M10" s="37"/>
      <c r="N10" s="37"/>
      <c r="O10" s="37"/>
    </row>
    <row r="11" spans="1:15" ht="14.25" thickBot="1">
      <c r="A11" s="38"/>
      <c r="B11" s="38"/>
      <c r="C11" s="38"/>
      <c r="D11" s="43"/>
      <c r="E11" s="43"/>
      <c r="F11" s="37"/>
      <c r="G11" s="37"/>
      <c r="H11" s="37"/>
      <c r="I11" s="37"/>
      <c r="J11" s="37"/>
      <c r="K11" s="37"/>
      <c r="L11" s="37"/>
      <c r="M11" s="37"/>
      <c r="N11" s="37"/>
      <c r="O11" s="37"/>
    </row>
    <row r="12" spans="1:15" ht="14.25" thickBot="1">
      <c r="A12" s="211" t="s">
        <v>159</v>
      </c>
      <c r="B12" s="212"/>
      <c r="C12" s="212"/>
      <c r="D12" s="212"/>
      <c r="E12" s="213"/>
      <c r="F12" s="43"/>
      <c r="G12" s="37"/>
      <c r="H12" s="37"/>
      <c r="I12" s="37"/>
      <c r="J12" s="37"/>
      <c r="K12" s="37"/>
      <c r="L12" s="37"/>
      <c r="M12" s="37"/>
      <c r="N12" s="37"/>
      <c r="O12" s="37"/>
    </row>
    <row r="13" ht="7.5" customHeight="1" thickBot="1"/>
    <row r="14" spans="1:15" s="47" customFormat="1" ht="15" customHeight="1">
      <c r="A14" s="220"/>
      <c r="B14" s="221"/>
      <c r="C14" s="204" t="s">
        <v>61</v>
      </c>
      <c r="D14" s="205"/>
      <c r="E14" s="205"/>
      <c r="F14" s="205"/>
      <c r="G14" s="205"/>
      <c r="H14" s="206"/>
      <c r="I14" s="207" t="s">
        <v>62</v>
      </c>
      <c r="J14" s="208"/>
      <c r="K14" s="208"/>
      <c r="L14" s="208"/>
      <c r="M14" s="208"/>
      <c r="N14" s="209"/>
      <c r="O14" s="239" t="s">
        <v>5</v>
      </c>
    </row>
    <row r="15" spans="1:15" s="47" customFormat="1" ht="52.5" customHeight="1" thickBot="1">
      <c r="A15" s="48" t="s">
        <v>63</v>
      </c>
      <c r="B15" s="49" t="s">
        <v>22</v>
      </c>
      <c r="C15" s="50" t="s">
        <v>142</v>
      </c>
      <c r="D15" s="51" t="s">
        <v>1</v>
      </c>
      <c r="E15" s="51" t="s">
        <v>2</v>
      </c>
      <c r="F15" s="51" t="s">
        <v>3</v>
      </c>
      <c r="G15" s="51" t="s">
        <v>4</v>
      </c>
      <c r="H15" s="51" t="s">
        <v>92</v>
      </c>
      <c r="I15" s="52" t="s">
        <v>141</v>
      </c>
      <c r="J15" s="53" t="s">
        <v>143</v>
      </c>
      <c r="K15" s="54" t="s">
        <v>144</v>
      </c>
      <c r="L15" s="53" t="s">
        <v>145</v>
      </c>
      <c r="M15" s="55" t="s">
        <v>64</v>
      </c>
      <c r="N15" s="51" t="s">
        <v>146</v>
      </c>
      <c r="O15" s="240"/>
    </row>
    <row r="16" spans="1:15" ht="15.75" customHeight="1">
      <c r="A16" s="56" t="s">
        <v>103</v>
      </c>
      <c r="B16" s="57"/>
      <c r="C16" s="58"/>
      <c r="D16" s="58"/>
      <c r="E16" s="58"/>
      <c r="F16" s="58"/>
      <c r="G16" s="58"/>
      <c r="H16" s="59"/>
      <c r="I16" s="60"/>
      <c r="J16" s="61"/>
      <c r="K16" s="58"/>
      <c r="L16" s="61"/>
      <c r="M16" s="62"/>
      <c r="N16" s="63"/>
      <c r="O16" s="64">
        <f>IF(C16+D16+E16+F16+G16+I16+J16+K16+L16=0,"",C16+D16+E16+F16+G16+I16+J16+K16+L16)</f>
      </c>
    </row>
    <row r="17" spans="1:15" ht="15.75" customHeight="1">
      <c r="A17" s="65" t="s">
        <v>104</v>
      </c>
      <c r="B17" s="66"/>
      <c r="C17" s="67"/>
      <c r="D17" s="67"/>
      <c r="E17" s="67"/>
      <c r="F17" s="67"/>
      <c r="G17" s="67"/>
      <c r="H17" s="68"/>
      <c r="I17" s="69"/>
      <c r="J17" s="70"/>
      <c r="K17" s="67"/>
      <c r="L17" s="71"/>
      <c r="M17" s="72"/>
      <c r="N17" s="73"/>
      <c r="O17" s="64">
        <f aca="true" t="shared" si="0" ref="O17:O46">IF(C17+D17+E17+F17+G17+I17+J17+K17+L17=0,"",C17+D17+E17+F17+G17+I17+J17+K17+L17)</f>
      </c>
    </row>
    <row r="18" spans="1:15" ht="15.75" customHeight="1">
      <c r="A18" s="74" t="s">
        <v>105</v>
      </c>
      <c r="B18" s="66"/>
      <c r="C18" s="67"/>
      <c r="D18" s="67"/>
      <c r="E18" s="67"/>
      <c r="F18" s="73"/>
      <c r="G18" s="73"/>
      <c r="H18" s="68"/>
      <c r="I18" s="69"/>
      <c r="J18" s="71"/>
      <c r="K18" s="67"/>
      <c r="L18" s="71"/>
      <c r="M18" s="72"/>
      <c r="N18" s="73"/>
      <c r="O18" s="64">
        <f t="shared" si="0"/>
      </c>
    </row>
    <row r="19" spans="1:15" ht="15.75" customHeight="1">
      <c r="A19" s="65" t="s">
        <v>106</v>
      </c>
      <c r="B19" s="66"/>
      <c r="C19" s="67"/>
      <c r="D19" s="67"/>
      <c r="E19" s="67"/>
      <c r="F19" s="73"/>
      <c r="G19" s="73"/>
      <c r="H19" s="68"/>
      <c r="I19" s="69"/>
      <c r="J19" s="71"/>
      <c r="K19" s="67"/>
      <c r="L19" s="71"/>
      <c r="M19" s="72"/>
      <c r="N19" s="73"/>
      <c r="O19" s="64">
        <f t="shared" si="0"/>
      </c>
    </row>
    <row r="20" spans="1:15" ht="15.75" customHeight="1">
      <c r="A20" s="74" t="s">
        <v>107</v>
      </c>
      <c r="B20" s="66"/>
      <c r="C20" s="67"/>
      <c r="D20" s="67"/>
      <c r="E20" s="67"/>
      <c r="F20" s="73"/>
      <c r="G20" s="73"/>
      <c r="H20" s="68"/>
      <c r="I20" s="69"/>
      <c r="J20" s="71"/>
      <c r="K20" s="67"/>
      <c r="L20" s="71"/>
      <c r="M20" s="72"/>
      <c r="N20" s="73"/>
      <c r="O20" s="64">
        <f t="shared" si="0"/>
      </c>
    </row>
    <row r="21" spans="1:15" ht="15.75" customHeight="1">
      <c r="A21" s="65" t="s">
        <v>108</v>
      </c>
      <c r="B21" s="66"/>
      <c r="C21" s="67"/>
      <c r="D21" s="67"/>
      <c r="E21" s="67"/>
      <c r="F21" s="73"/>
      <c r="G21" s="73"/>
      <c r="H21" s="68"/>
      <c r="I21" s="69"/>
      <c r="J21" s="71"/>
      <c r="K21" s="67"/>
      <c r="L21" s="71"/>
      <c r="M21" s="72"/>
      <c r="N21" s="73"/>
      <c r="O21" s="64">
        <f t="shared" si="0"/>
      </c>
    </row>
    <row r="22" spans="1:15" ht="15.75" customHeight="1">
      <c r="A22" s="74" t="s">
        <v>109</v>
      </c>
      <c r="B22" s="66"/>
      <c r="C22" s="67"/>
      <c r="D22" s="67"/>
      <c r="E22" s="67"/>
      <c r="F22" s="73"/>
      <c r="G22" s="73"/>
      <c r="H22" s="68"/>
      <c r="I22" s="69"/>
      <c r="J22" s="71"/>
      <c r="K22" s="67"/>
      <c r="L22" s="71"/>
      <c r="M22" s="72"/>
      <c r="N22" s="73"/>
      <c r="O22" s="64">
        <f t="shared" si="0"/>
      </c>
    </row>
    <row r="23" spans="1:15" ht="15.75" customHeight="1">
      <c r="A23" s="65" t="s">
        <v>110</v>
      </c>
      <c r="B23" s="66"/>
      <c r="C23" s="67"/>
      <c r="D23" s="67"/>
      <c r="E23" s="67"/>
      <c r="F23" s="73"/>
      <c r="G23" s="73"/>
      <c r="H23" s="68"/>
      <c r="I23" s="69"/>
      <c r="J23" s="71"/>
      <c r="K23" s="67"/>
      <c r="L23" s="71"/>
      <c r="M23" s="72"/>
      <c r="N23" s="73"/>
      <c r="O23" s="64">
        <f t="shared" si="0"/>
      </c>
    </row>
    <row r="24" spans="1:15" ht="15.75" customHeight="1">
      <c r="A24" s="65" t="s">
        <v>121</v>
      </c>
      <c r="B24" s="66"/>
      <c r="C24" s="67"/>
      <c r="D24" s="67"/>
      <c r="E24" s="67"/>
      <c r="F24" s="73"/>
      <c r="G24" s="73"/>
      <c r="H24" s="68"/>
      <c r="I24" s="69"/>
      <c r="J24" s="71"/>
      <c r="K24" s="67"/>
      <c r="L24" s="71"/>
      <c r="M24" s="72"/>
      <c r="N24" s="73"/>
      <c r="O24" s="64">
        <f t="shared" si="0"/>
      </c>
    </row>
    <row r="25" spans="1:15" ht="15.75" customHeight="1">
      <c r="A25" s="65" t="s">
        <v>122</v>
      </c>
      <c r="B25" s="66"/>
      <c r="C25" s="67"/>
      <c r="D25" s="67"/>
      <c r="E25" s="67"/>
      <c r="F25" s="73"/>
      <c r="G25" s="73"/>
      <c r="H25" s="68"/>
      <c r="I25" s="69"/>
      <c r="J25" s="71"/>
      <c r="K25" s="67"/>
      <c r="L25" s="71"/>
      <c r="M25" s="72"/>
      <c r="N25" s="73"/>
      <c r="O25" s="64">
        <f t="shared" si="0"/>
      </c>
    </row>
    <row r="26" spans="1:15" ht="15.75" customHeight="1">
      <c r="A26" s="65" t="s">
        <v>123</v>
      </c>
      <c r="B26" s="66"/>
      <c r="C26" s="67"/>
      <c r="D26" s="67"/>
      <c r="E26" s="67"/>
      <c r="F26" s="73"/>
      <c r="G26" s="73"/>
      <c r="H26" s="68"/>
      <c r="I26" s="69"/>
      <c r="J26" s="71"/>
      <c r="K26" s="67"/>
      <c r="L26" s="71"/>
      <c r="M26" s="72"/>
      <c r="N26" s="73"/>
      <c r="O26" s="64">
        <f t="shared" si="0"/>
      </c>
    </row>
    <row r="27" spans="1:15" ht="15.75" customHeight="1">
      <c r="A27" s="65" t="s">
        <v>124</v>
      </c>
      <c r="B27" s="66"/>
      <c r="C27" s="67"/>
      <c r="D27" s="73"/>
      <c r="E27" s="67"/>
      <c r="F27" s="73"/>
      <c r="G27" s="73"/>
      <c r="H27" s="68"/>
      <c r="I27" s="69"/>
      <c r="J27" s="71"/>
      <c r="K27" s="67"/>
      <c r="L27" s="71"/>
      <c r="M27" s="72"/>
      <c r="N27" s="73"/>
      <c r="O27" s="64">
        <f t="shared" si="0"/>
      </c>
    </row>
    <row r="28" spans="1:15" ht="15.75" customHeight="1">
      <c r="A28" s="65" t="s">
        <v>125</v>
      </c>
      <c r="B28" s="66"/>
      <c r="C28" s="67"/>
      <c r="D28" s="73"/>
      <c r="E28" s="67"/>
      <c r="F28" s="73"/>
      <c r="G28" s="73"/>
      <c r="H28" s="68"/>
      <c r="I28" s="69"/>
      <c r="J28" s="71"/>
      <c r="K28" s="67"/>
      <c r="L28" s="71"/>
      <c r="M28" s="72"/>
      <c r="N28" s="73"/>
      <c r="O28" s="64">
        <f t="shared" si="0"/>
      </c>
    </row>
    <row r="29" spans="1:15" ht="15.75" customHeight="1">
      <c r="A29" s="65" t="s">
        <v>126</v>
      </c>
      <c r="B29" s="66"/>
      <c r="C29" s="75"/>
      <c r="D29" s="73"/>
      <c r="E29" s="73"/>
      <c r="F29" s="73"/>
      <c r="G29" s="73"/>
      <c r="H29" s="68"/>
      <c r="I29" s="69"/>
      <c r="J29" s="71"/>
      <c r="K29" s="67"/>
      <c r="L29" s="71"/>
      <c r="M29" s="72"/>
      <c r="N29" s="73"/>
      <c r="O29" s="64">
        <f t="shared" si="0"/>
      </c>
    </row>
    <row r="30" spans="1:15" ht="15.75" customHeight="1">
      <c r="A30" s="65" t="s">
        <v>127</v>
      </c>
      <c r="B30" s="66"/>
      <c r="C30" s="75"/>
      <c r="D30" s="73"/>
      <c r="E30" s="73"/>
      <c r="F30" s="73"/>
      <c r="G30" s="73"/>
      <c r="H30" s="68"/>
      <c r="I30" s="69"/>
      <c r="J30" s="71"/>
      <c r="K30" s="67"/>
      <c r="L30" s="71"/>
      <c r="M30" s="72"/>
      <c r="N30" s="73"/>
      <c r="O30" s="64">
        <f t="shared" si="0"/>
      </c>
    </row>
    <row r="31" spans="1:15" ht="15.75" customHeight="1">
      <c r="A31" s="65" t="s">
        <v>128</v>
      </c>
      <c r="B31" s="66"/>
      <c r="C31" s="75"/>
      <c r="D31" s="73"/>
      <c r="E31" s="73"/>
      <c r="F31" s="73"/>
      <c r="G31" s="73"/>
      <c r="H31" s="68"/>
      <c r="I31" s="69"/>
      <c r="J31" s="71"/>
      <c r="K31" s="67"/>
      <c r="L31" s="71"/>
      <c r="M31" s="72"/>
      <c r="N31" s="73"/>
      <c r="O31" s="64">
        <f t="shared" si="0"/>
      </c>
    </row>
    <row r="32" spans="1:15" ht="15.75" customHeight="1">
      <c r="A32" s="65" t="s">
        <v>129</v>
      </c>
      <c r="B32" s="66"/>
      <c r="C32" s="75"/>
      <c r="D32" s="73"/>
      <c r="E32" s="73"/>
      <c r="F32" s="73"/>
      <c r="G32" s="73"/>
      <c r="H32" s="68"/>
      <c r="I32" s="69"/>
      <c r="J32" s="71"/>
      <c r="K32" s="67"/>
      <c r="L32" s="71"/>
      <c r="M32" s="72"/>
      <c r="N32" s="73"/>
      <c r="O32" s="64">
        <f t="shared" si="0"/>
      </c>
    </row>
    <row r="33" spans="1:15" ht="15.75" customHeight="1">
      <c r="A33" s="65" t="s">
        <v>130</v>
      </c>
      <c r="B33" s="66"/>
      <c r="C33" s="75"/>
      <c r="D33" s="73"/>
      <c r="E33" s="73"/>
      <c r="F33" s="73"/>
      <c r="G33" s="73"/>
      <c r="H33" s="68"/>
      <c r="I33" s="69"/>
      <c r="J33" s="71"/>
      <c r="K33" s="67"/>
      <c r="L33" s="71"/>
      <c r="M33" s="72"/>
      <c r="N33" s="73"/>
      <c r="O33" s="64">
        <f t="shared" si="0"/>
      </c>
    </row>
    <row r="34" spans="1:15" ht="15.75" customHeight="1">
      <c r="A34" s="65" t="s">
        <v>131</v>
      </c>
      <c r="B34" s="66"/>
      <c r="C34" s="75"/>
      <c r="D34" s="73"/>
      <c r="E34" s="73"/>
      <c r="F34" s="73"/>
      <c r="G34" s="73"/>
      <c r="H34" s="68"/>
      <c r="I34" s="69"/>
      <c r="J34" s="71"/>
      <c r="K34" s="67"/>
      <c r="L34" s="71"/>
      <c r="M34" s="72"/>
      <c r="N34" s="73"/>
      <c r="O34" s="64">
        <f t="shared" si="0"/>
      </c>
    </row>
    <row r="35" spans="1:15" ht="15.75" customHeight="1">
      <c r="A35" s="65" t="s">
        <v>132</v>
      </c>
      <c r="B35" s="66"/>
      <c r="C35" s="75"/>
      <c r="D35" s="73"/>
      <c r="E35" s="73"/>
      <c r="F35" s="73"/>
      <c r="G35" s="73"/>
      <c r="H35" s="68"/>
      <c r="I35" s="69"/>
      <c r="J35" s="71"/>
      <c r="K35" s="67"/>
      <c r="L35" s="71"/>
      <c r="M35" s="72"/>
      <c r="N35" s="73"/>
      <c r="O35" s="64">
        <f t="shared" si="0"/>
      </c>
    </row>
    <row r="36" spans="1:15" ht="15.75" customHeight="1">
      <c r="A36" s="65" t="s">
        <v>133</v>
      </c>
      <c r="B36" s="66"/>
      <c r="C36" s="75"/>
      <c r="D36" s="73"/>
      <c r="E36" s="73"/>
      <c r="F36" s="73"/>
      <c r="G36" s="73"/>
      <c r="H36" s="68"/>
      <c r="I36" s="69"/>
      <c r="J36" s="71"/>
      <c r="K36" s="67"/>
      <c r="L36" s="71"/>
      <c r="M36" s="72"/>
      <c r="N36" s="73"/>
      <c r="O36" s="64">
        <f t="shared" si="0"/>
      </c>
    </row>
    <row r="37" spans="1:15" ht="15.75" customHeight="1">
      <c r="A37" s="65" t="s">
        <v>134</v>
      </c>
      <c r="B37" s="66"/>
      <c r="C37" s="75"/>
      <c r="D37" s="73"/>
      <c r="E37" s="73"/>
      <c r="F37" s="73"/>
      <c r="G37" s="73"/>
      <c r="H37" s="68"/>
      <c r="I37" s="69"/>
      <c r="J37" s="71"/>
      <c r="K37" s="67"/>
      <c r="L37" s="71"/>
      <c r="M37" s="72"/>
      <c r="N37" s="73"/>
      <c r="O37" s="64">
        <f t="shared" si="0"/>
      </c>
    </row>
    <row r="38" spans="1:15" ht="15.75" customHeight="1">
      <c r="A38" s="65" t="s">
        <v>135</v>
      </c>
      <c r="B38" s="66"/>
      <c r="C38" s="75"/>
      <c r="D38" s="73"/>
      <c r="E38" s="73"/>
      <c r="F38" s="73"/>
      <c r="G38" s="73"/>
      <c r="H38" s="68"/>
      <c r="I38" s="69"/>
      <c r="J38" s="71"/>
      <c r="K38" s="67"/>
      <c r="L38" s="71"/>
      <c r="M38" s="72"/>
      <c r="N38" s="73"/>
      <c r="O38" s="64">
        <f t="shared" si="0"/>
      </c>
    </row>
    <row r="39" spans="1:15" ht="15.75" customHeight="1">
      <c r="A39" s="65" t="s">
        <v>111</v>
      </c>
      <c r="B39" s="66"/>
      <c r="C39" s="75"/>
      <c r="D39" s="73"/>
      <c r="E39" s="73"/>
      <c r="F39" s="73"/>
      <c r="G39" s="73"/>
      <c r="H39" s="68"/>
      <c r="I39" s="69"/>
      <c r="J39" s="71"/>
      <c r="K39" s="67"/>
      <c r="L39" s="71"/>
      <c r="M39" s="72"/>
      <c r="N39" s="73"/>
      <c r="O39" s="64">
        <f t="shared" si="0"/>
      </c>
    </row>
    <row r="40" spans="1:15" ht="15.75" customHeight="1">
      <c r="A40" s="74" t="s">
        <v>112</v>
      </c>
      <c r="B40" s="66"/>
      <c r="C40" s="75"/>
      <c r="D40" s="73"/>
      <c r="E40" s="73"/>
      <c r="F40" s="73"/>
      <c r="G40" s="73"/>
      <c r="H40" s="68"/>
      <c r="I40" s="69"/>
      <c r="J40" s="71"/>
      <c r="K40" s="67"/>
      <c r="L40" s="71"/>
      <c r="M40" s="72"/>
      <c r="N40" s="73"/>
      <c r="O40" s="64">
        <f t="shared" si="0"/>
      </c>
    </row>
    <row r="41" spans="1:15" ht="15.75" customHeight="1">
      <c r="A41" s="65" t="s">
        <v>113</v>
      </c>
      <c r="B41" s="66"/>
      <c r="C41" s="75"/>
      <c r="D41" s="73"/>
      <c r="E41" s="73"/>
      <c r="F41" s="73"/>
      <c r="G41" s="73"/>
      <c r="H41" s="68"/>
      <c r="I41" s="69"/>
      <c r="J41" s="71"/>
      <c r="K41" s="67"/>
      <c r="L41" s="71"/>
      <c r="M41" s="72"/>
      <c r="N41" s="73"/>
      <c r="O41" s="64">
        <f t="shared" si="0"/>
      </c>
    </row>
    <row r="42" spans="1:15" ht="15.75" customHeight="1">
      <c r="A42" s="74" t="s">
        <v>114</v>
      </c>
      <c r="B42" s="66"/>
      <c r="C42" s="75"/>
      <c r="D42" s="73"/>
      <c r="E42" s="73"/>
      <c r="F42" s="73"/>
      <c r="G42" s="73"/>
      <c r="H42" s="68"/>
      <c r="I42" s="69"/>
      <c r="J42" s="71"/>
      <c r="K42" s="67"/>
      <c r="L42" s="71"/>
      <c r="M42" s="72"/>
      <c r="N42" s="73"/>
      <c r="O42" s="64">
        <f t="shared" si="0"/>
      </c>
    </row>
    <row r="43" spans="1:15" ht="15.75" customHeight="1">
      <c r="A43" s="65" t="s">
        <v>115</v>
      </c>
      <c r="B43" s="66"/>
      <c r="C43" s="75"/>
      <c r="D43" s="73"/>
      <c r="E43" s="73"/>
      <c r="F43" s="73"/>
      <c r="G43" s="73"/>
      <c r="H43" s="68"/>
      <c r="I43" s="69"/>
      <c r="J43" s="71"/>
      <c r="K43" s="67"/>
      <c r="L43" s="71"/>
      <c r="M43" s="72"/>
      <c r="N43" s="73"/>
      <c r="O43" s="64">
        <f t="shared" si="0"/>
      </c>
    </row>
    <row r="44" spans="1:15" ht="15.75" customHeight="1">
      <c r="A44" s="74" t="s">
        <v>116</v>
      </c>
      <c r="B44" s="66"/>
      <c r="C44" s="75"/>
      <c r="D44" s="73"/>
      <c r="E44" s="73"/>
      <c r="F44" s="73"/>
      <c r="G44" s="73"/>
      <c r="H44" s="68"/>
      <c r="I44" s="69"/>
      <c r="J44" s="71"/>
      <c r="K44" s="67"/>
      <c r="L44" s="71"/>
      <c r="M44" s="72"/>
      <c r="N44" s="73"/>
      <c r="O44" s="64">
        <f t="shared" si="0"/>
      </c>
    </row>
    <row r="45" spans="1:15" ht="15" customHeight="1" thickBot="1">
      <c r="A45" s="74" t="s">
        <v>117</v>
      </c>
      <c r="B45" s="66"/>
      <c r="C45" s="75"/>
      <c r="D45" s="73"/>
      <c r="E45" s="73"/>
      <c r="F45" s="73"/>
      <c r="G45" s="73"/>
      <c r="H45" s="68"/>
      <c r="I45" s="69"/>
      <c r="J45" s="71"/>
      <c r="K45" s="67"/>
      <c r="L45" s="71"/>
      <c r="M45" s="72"/>
      <c r="N45" s="73"/>
      <c r="O45" s="64"/>
    </row>
    <row r="46" spans="1:15" ht="1.5" customHeight="1" hidden="1" thickBot="1">
      <c r="A46" s="65"/>
      <c r="B46" s="66"/>
      <c r="C46" s="75"/>
      <c r="D46" s="73"/>
      <c r="E46" s="73"/>
      <c r="F46" s="73"/>
      <c r="G46" s="73"/>
      <c r="H46" s="68">
        <f>IF(C46+D46+E46+F46+G46=0,"",C46+D46+E46+F46+G46)</f>
      </c>
      <c r="I46" s="69"/>
      <c r="J46" s="71"/>
      <c r="K46" s="67"/>
      <c r="L46" s="71"/>
      <c r="M46" s="72">
        <f>IF(I46+J46+K46+L46=0,"",I46+J46+K46+L46)</f>
      </c>
      <c r="N46" s="73"/>
      <c r="O46" s="64">
        <f t="shared" si="0"/>
      </c>
    </row>
    <row r="47" spans="1:15" s="80" customFormat="1" ht="15.75" customHeight="1">
      <c r="A47" s="214" t="s">
        <v>118</v>
      </c>
      <c r="B47" s="215"/>
      <c r="C47" s="76">
        <f>IF(SUM(C16:C46)=0,"",SUM(C16:C46))</f>
      </c>
      <c r="D47" s="77">
        <f>IF(SUM(D16:D46)=0,"",SUM(D16:D46))</f>
      </c>
      <c r="E47" s="77">
        <f aca="true" t="shared" si="1" ref="E47:O47">IF(SUM(E16:E46)=0,"",SUM(E16:E46))</f>
      </c>
      <c r="F47" s="77">
        <f t="shared" si="1"/>
      </c>
      <c r="G47" s="77">
        <f t="shared" si="1"/>
      </c>
      <c r="H47" s="78">
        <f t="shared" si="1"/>
      </c>
      <c r="I47" s="76">
        <f t="shared" si="1"/>
      </c>
      <c r="J47" s="77">
        <f t="shared" si="1"/>
      </c>
      <c r="K47" s="77">
        <f t="shared" si="1"/>
      </c>
      <c r="L47" s="77">
        <f t="shared" si="1"/>
      </c>
      <c r="M47" s="77">
        <f t="shared" si="1"/>
      </c>
      <c r="N47" s="78">
        <f t="shared" si="1"/>
      </c>
      <c r="O47" s="79">
        <f t="shared" si="1"/>
      </c>
    </row>
    <row r="48" spans="1:15" s="80" customFormat="1" ht="15.75" customHeight="1">
      <c r="A48" s="216" t="s">
        <v>119</v>
      </c>
      <c r="B48" s="217"/>
      <c r="C48" s="81">
        <v>0.25</v>
      </c>
      <c r="D48" s="82">
        <v>0.5</v>
      </c>
      <c r="E48" s="82">
        <v>0.5</v>
      </c>
      <c r="F48" s="82">
        <v>0.75</v>
      </c>
      <c r="G48" s="82">
        <v>1</v>
      </c>
      <c r="H48" s="83"/>
      <c r="I48" s="84">
        <v>0.25</v>
      </c>
      <c r="J48" s="85">
        <v>0.5</v>
      </c>
      <c r="K48" s="82">
        <v>0.75</v>
      </c>
      <c r="L48" s="85">
        <v>1</v>
      </c>
      <c r="M48" s="86"/>
      <c r="N48" s="86"/>
      <c r="O48" s="87" t="s">
        <v>120</v>
      </c>
    </row>
    <row r="49" spans="1:15" s="80" customFormat="1" ht="15.75" customHeight="1" thickBot="1">
      <c r="A49" s="218" t="s">
        <v>94</v>
      </c>
      <c r="B49" s="219"/>
      <c r="C49" s="88">
        <f>IF(C47="","",(C47*C48))</f>
      </c>
      <c r="D49" s="89">
        <f aca="true" t="shared" si="2" ref="D49:L49">IF(D47="","",(D47*D48))</f>
      </c>
      <c r="E49" s="89">
        <f t="shared" si="2"/>
      </c>
      <c r="F49" s="90">
        <f t="shared" si="2"/>
      </c>
      <c r="G49" s="89">
        <f t="shared" si="2"/>
      </c>
      <c r="H49" s="89">
        <f>IF(I50=0,"",I50)</f>
      </c>
      <c r="I49" s="91">
        <f t="shared" si="2"/>
      </c>
      <c r="J49" s="92">
        <f t="shared" si="2"/>
      </c>
      <c r="K49" s="93">
        <f t="shared" si="2"/>
      </c>
      <c r="L49" s="93">
        <f t="shared" si="2"/>
      </c>
      <c r="M49" s="90">
        <f>IF(K50=0,"",K50)</f>
      </c>
      <c r="N49" s="89">
        <f>IF(L50=0,"",L50)</f>
      </c>
      <c r="O49" s="94">
        <f>IF(J50+L50=0,"",J50+L50)</f>
      </c>
    </row>
    <row r="50" spans="1:15" s="80" customFormat="1" ht="15.75" customHeight="1" thickBot="1">
      <c r="A50" s="233" t="s">
        <v>95</v>
      </c>
      <c r="B50" s="241"/>
      <c r="C50" s="241"/>
      <c r="D50" s="241"/>
      <c r="E50" s="241"/>
      <c r="F50" s="234"/>
      <c r="G50" s="230" t="s">
        <v>93</v>
      </c>
      <c r="H50" s="231"/>
      <c r="I50" s="232"/>
      <c r="J50" s="95">
        <f>SUM(C49:G49)</f>
        <v>0</v>
      </c>
      <c r="K50" s="96">
        <f>SUM(I49:L49)</f>
        <v>0</v>
      </c>
      <c r="L50" s="97">
        <f>IF(N47&gt;K50,K50,N47)</f>
        <v>0</v>
      </c>
      <c r="M50" s="233" t="s">
        <v>96</v>
      </c>
      <c r="N50" s="234"/>
      <c r="O50" s="98" t="e">
        <f>IF(G50="Yes",O49*6/7,"")</f>
        <v>#VALUE!</v>
      </c>
    </row>
    <row r="51" spans="1:15" s="80" customFormat="1" ht="19.5" customHeight="1">
      <c r="A51" s="99"/>
      <c r="B51" s="99"/>
      <c r="C51" s="99"/>
      <c r="D51" s="99"/>
      <c r="E51" s="99"/>
      <c r="F51" s="99"/>
      <c r="G51" s="99"/>
      <c r="H51" s="99"/>
      <c r="I51" s="99"/>
      <c r="J51" s="100"/>
      <c r="K51" s="100"/>
      <c r="L51" s="101"/>
      <c r="M51" s="99"/>
      <c r="N51" s="99"/>
      <c r="O51" s="102"/>
    </row>
    <row r="52" spans="1:15" s="110" customFormat="1" ht="15.75" customHeight="1">
      <c r="A52" s="43"/>
      <c r="B52" s="43"/>
      <c r="C52" s="103"/>
      <c r="D52" s="103"/>
      <c r="E52" s="103"/>
      <c r="F52" s="103"/>
      <c r="G52" s="104" t="s">
        <v>52</v>
      </c>
      <c r="H52" s="105"/>
      <c r="I52" s="105"/>
      <c r="J52" s="106"/>
      <c r="K52" s="106"/>
      <c r="L52" s="107"/>
      <c r="M52" s="108"/>
      <c r="N52" s="108"/>
      <c r="O52" s="109"/>
    </row>
    <row r="53" ht="7.5" customHeight="1">
      <c r="G53" s="104"/>
    </row>
    <row r="54" spans="1:15" ht="17.25" customHeight="1">
      <c r="A54" s="222" t="s">
        <v>72</v>
      </c>
      <c r="B54" s="222"/>
      <c r="C54" s="222"/>
      <c r="D54" s="222"/>
      <c r="E54" s="222"/>
      <c r="F54" s="222"/>
      <c r="G54" s="222"/>
      <c r="H54" s="222"/>
      <c r="I54" s="222"/>
      <c r="J54" s="222"/>
      <c r="K54" s="222"/>
      <c r="L54" s="222"/>
      <c r="M54" s="222"/>
      <c r="N54" s="222"/>
      <c r="O54" s="222"/>
    </row>
    <row r="55" spans="1:15" ht="17.25" customHeight="1">
      <c r="A55" s="222" t="s">
        <v>73</v>
      </c>
      <c r="B55" s="222"/>
      <c r="C55" s="222"/>
      <c r="D55" s="222"/>
      <c r="E55" s="222"/>
      <c r="F55" s="222"/>
      <c r="G55" s="222"/>
      <c r="H55" s="222"/>
      <c r="I55" s="222"/>
      <c r="J55" s="222"/>
      <c r="K55" s="222"/>
      <c r="L55" s="222"/>
      <c r="M55" s="222"/>
      <c r="N55" s="222"/>
      <c r="O55" s="222"/>
    </row>
    <row r="56" spans="1:15" ht="17.25" customHeight="1">
      <c r="A56" s="223" t="s">
        <v>147</v>
      </c>
      <c r="B56" s="223"/>
      <c r="C56" s="223"/>
      <c r="D56" s="223"/>
      <c r="E56" s="223"/>
      <c r="F56" s="223"/>
      <c r="G56" s="223"/>
      <c r="H56" s="223"/>
      <c r="I56" s="223"/>
      <c r="J56" s="223"/>
      <c r="K56" s="223"/>
      <c r="L56" s="223"/>
      <c r="M56" s="223"/>
      <c r="N56" s="223"/>
      <c r="O56" s="223"/>
    </row>
    <row r="57" spans="1:15" ht="17.25" customHeight="1">
      <c r="A57" s="242" t="s">
        <v>148</v>
      </c>
      <c r="B57" s="242"/>
      <c r="C57" s="242"/>
      <c r="D57" s="242"/>
      <c r="E57" s="242"/>
      <c r="F57" s="242"/>
      <c r="G57" s="242"/>
      <c r="H57" s="242"/>
      <c r="I57" s="242"/>
      <c r="J57" s="242"/>
      <c r="K57" s="242"/>
      <c r="L57" s="242"/>
      <c r="M57" s="242"/>
      <c r="N57" s="242"/>
      <c r="O57" s="242"/>
    </row>
    <row r="58" spans="1:15" ht="17.25" customHeight="1">
      <c r="A58" s="242" t="s">
        <v>69</v>
      </c>
      <c r="B58" s="242"/>
      <c r="C58" s="242"/>
      <c r="D58" s="242"/>
      <c r="E58" s="242"/>
      <c r="F58" s="242"/>
      <c r="G58" s="242"/>
      <c r="H58" s="242"/>
      <c r="I58" s="242"/>
      <c r="J58" s="242"/>
      <c r="K58" s="242"/>
      <c r="L58" s="242"/>
      <c r="M58" s="242"/>
      <c r="N58" s="242"/>
      <c r="O58" s="242"/>
    </row>
    <row r="59" spans="1:15" ht="17.25" customHeight="1">
      <c r="A59" s="223" t="s">
        <v>71</v>
      </c>
      <c r="B59" s="223"/>
      <c r="C59" s="223"/>
      <c r="D59" s="223"/>
      <c r="E59" s="223"/>
      <c r="F59" s="223"/>
      <c r="G59" s="223"/>
      <c r="H59" s="223"/>
      <c r="I59" s="223"/>
      <c r="J59" s="223"/>
      <c r="K59" s="223"/>
      <c r="L59" s="223"/>
      <c r="M59" s="223"/>
      <c r="N59" s="223"/>
      <c r="O59" s="223"/>
    </row>
    <row r="60" spans="1:15" ht="17.25" customHeight="1">
      <c r="A60" s="210" t="s">
        <v>70</v>
      </c>
      <c r="B60" s="210"/>
      <c r="C60" s="210"/>
      <c r="D60" s="210"/>
      <c r="E60" s="210"/>
      <c r="F60" s="210"/>
      <c r="G60" s="210"/>
      <c r="H60" s="210"/>
      <c r="I60" s="210"/>
      <c r="J60" s="210"/>
      <c r="K60" s="210"/>
      <c r="L60" s="210"/>
      <c r="M60" s="210"/>
      <c r="N60" s="210"/>
      <c r="O60" s="210"/>
    </row>
  </sheetData>
  <sheetProtection/>
  <mergeCells count="28">
    <mergeCell ref="G50:I50"/>
    <mergeCell ref="M50:N50"/>
    <mergeCell ref="A8:C8"/>
    <mergeCell ref="A54:O54"/>
    <mergeCell ref="D8:M8"/>
    <mergeCell ref="A59:O59"/>
    <mergeCell ref="O14:O15"/>
    <mergeCell ref="A50:F50"/>
    <mergeCell ref="A57:O57"/>
    <mergeCell ref="A58:O58"/>
    <mergeCell ref="A10:C10"/>
    <mergeCell ref="G10:I10"/>
    <mergeCell ref="A1:O1"/>
    <mergeCell ref="A2:O2"/>
    <mergeCell ref="A4:C4"/>
    <mergeCell ref="D4:M4"/>
    <mergeCell ref="A5:C5"/>
    <mergeCell ref="D5:M5"/>
    <mergeCell ref="C14:H14"/>
    <mergeCell ref="I14:N14"/>
    <mergeCell ref="A60:O60"/>
    <mergeCell ref="A12:E12"/>
    <mergeCell ref="A47:B47"/>
    <mergeCell ref="A48:B48"/>
    <mergeCell ref="A49:B49"/>
    <mergeCell ref="A14:B14"/>
    <mergeCell ref="A55:O55"/>
    <mergeCell ref="A56:O56"/>
  </mergeCells>
  <conditionalFormatting sqref="D49:N49 G50:G53 O48:O52 L50:L51 D48:H48 J48:L48 O16:O24 B16:M17 B39:B46 O39:O46 D39:G46 I39:M46 C39:C49 B18:B24 F18:M24 C18:C28 D18:D26 E18:E28 D47:O47">
    <cfRule type="cellIs" priority="7" dxfId="256" operator="equal" stopIfTrue="1">
      <formula>"（土）"</formula>
    </cfRule>
    <cfRule type="cellIs" priority="8" dxfId="257" operator="equal" stopIfTrue="1">
      <formula>"（日）"</formula>
    </cfRule>
  </conditionalFormatting>
  <conditionalFormatting sqref="O25:O30 B29:M29 B30:G30 I30:M30 H30:H46 B25:B28 D27:D28 F25:M28">
    <cfRule type="cellIs" priority="5" dxfId="256" operator="equal" stopIfTrue="1">
      <formula>"（土）"</formula>
    </cfRule>
    <cfRule type="cellIs" priority="6" dxfId="257" operator="equal" stopIfTrue="1">
      <formula>"（日）"</formula>
    </cfRule>
  </conditionalFormatting>
  <conditionalFormatting sqref="O31:O35 B31:G35 I31:M35">
    <cfRule type="cellIs" priority="3" dxfId="256" operator="equal" stopIfTrue="1">
      <formula>"（土）"</formula>
    </cfRule>
    <cfRule type="cellIs" priority="4" dxfId="257" operator="equal" stopIfTrue="1">
      <formula>"（日）"</formula>
    </cfRule>
  </conditionalFormatting>
  <conditionalFormatting sqref="O36:O38 B36:G38 I36:M38">
    <cfRule type="cellIs" priority="1" dxfId="256" operator="equal" stopIfTrue="1">
      <formula>"（土）"</formula>
    </cfRule>
    <cfRule type="cellIs" priority="2" dxfId="257" operator="equal" stopIfTrue="1">
      <formula>"（日）"</formula>
    </cfRule>
  </conditionalFormatting>
  <dataValidations count="2">
    <dataValidation type="list" showInputMessage="1" showErrorMessage="1" sqref="G50:G51 H52:I52">
      <formula1>"Yes,No"</formula1>
    </dataValidation>
    <dataValidation type="whole" operator="greaterThanOrEqual" allowBlank="1" showErrorMessage="1" imeMode="off" sqref="N16:N46 J16:L46 C16:H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dimension ref="A1:O59"/>
  <sheetViews>
    <sheetView zoomScalePageLayoutView="0" workbookViewId="0" topLeftCell="A1">
      <pane xSplit="2" ySplit="15" topLeftCell="C37" activePane="bottomRight" state="frozen"/>
      <selection pane="topLeft" activeCell="A12" sqref="A12:E12"/>
      <selection pane="topRight" activeCell="A12" sqref="A12:E12"/>
      <selection pane="bottomLeft" activeCell="A12" sqref="A12:E12"/>
      <selection pane="bottomRight" activeCell="A12" sqref="A12:E12"/>
    </sheetView>
  </sheetViews>
  <sheetFormatPr defaultColWidth="9.00390625" defaultRowHeight="13.5"/>
  <cols>
    <col min="1" max="1" width="7.50390625" style="44" customWidth="1"/>
    <col min="2" max="2" width="4.00390625" style="45" customWidth="1"/>
    <col min="3" max="3" width="7.25390625" style="45" customWidth="1"/>
    <col min="4" max="4" width="7.25390625" style="46" customWidth="1"/>
    <col min="5" max="15" width="7.25390625" style="45" customWidth="1"/>
    <col min="16" max="16384" width="9.00390625" style="35" customWidth="1"/>
  </cols>
  <sheetData>
    <row r="1" spans="1:15" ht="22.5" customHeight="1">
      <c r="A1" s="225" t="s">
        <v>55</v>
      </c>
      <c r="B1" s="225"/>
      <c r="C1" s="225"/>
      <c r="D1" s="225"/>
      <c r="E1" s="225"/>
      <c r="F1" s="225"/>
      <c r="G1" s="225"/>
      <c r="H1" s="225"/>
      <c r="I1" s="225"/>
      <c r="J1" s="225"/>
      <c r="K1" s="225"/>
      <c r="L1" s="225"/>
      <c r="M1" s="225"/>
      <c r="N1" s="225"/>
      <c r="O1" s="225"/>
    </row>
    <row r="2" spans="1:15" ht="16.5" customHeight="1">
      <c r="A2" s="226" t="s">
        <v>86</v>
      </c>
      <c r="B2" s="226"/>
      <c r="C2" s="226"/>
      <c r="D2" s="226"/>
      <c r="E2" s="226"/>
      <c r="F2" s="226"/>
      <c r="G2" s="226"/>
      <c r="H2" s="226"/>
      <c r="I2" s="226"/>
      <c r="J2" s="226"/>
      <c r="K2" s="226"/>
      <c r="L2" s="226"/>
      <c r="M2" s="226"/>
      <c r="N2" s="226"/>
      <c r="O2" s="226"/>
    </row>
    <row r="3" spans="1:15" ht="7.5" customHeight="1">
      <c r="A3" s="36"/>
      <c r="B3" s="36"/>
      <c r="C3" s="36"/>
      <c r="D3" s="36"/>
      <c r="E3" s="36"/>
      <c r="F3" s="36"/>
      <c r="G3" s="36"/>
      <c r="H3" s="36"/>
      <c r="I3" s="36"/>
      <c r="J3" s="36"/>
      <c r="K3" s="37"/>
      <c r="L3" s="37"/>
      <c r="M3" s="37"/>
      <c r="N3" s="37"/>
      <c r="O3" s="37"/>
    </row>
    <row r="4" spans="1:15" ht="13.5">
      <c r="A4" s="224" t="s">
        <v>48</v>
      </c>
      <c r="B4" s="224"/>
      <c r="C4" s="224"/>
      <c r="D4" s="224">
        <f>'4月分'!D4</f>
        <v>0</v>
      </c>
      <c r="E4" s="224"/>
      <c r="F4" s="224"/>
      <c r="G4" s="224"/>
      <c r="H4" s="224"/>
      <c r="I4" s="224"/>
      <c r="J4" s="224"/>
      <c r="K4" s="224"/>
      <c r="L4" s="224"/>
      <c r="M4" s="224"/>
      <c r="N4" s="37"/>
      <c r="O4" s="37"/>
    </row>
    <row r="5" spans="1:15" ht="13.5">
      <c r="A5" s="224" t="s">
        <v>56</v>
      </c>
      <c r="B5" s="224"/>
      <c r="C5" s="224"/>
      <c r="D5" s="224">
        <f>'4月分'!D5</f>
        <v>0</v>
      </c>
      <c r="E5" s="224"/>
      <c r="F5" s="224"/>
      <c r="G5" s="224"/>
      <c r="H5" s="224"/>
      <c r="I5" s="224"/>
      <c r="J5" s="224"/>
      <c r="K5" s="224"/>
      <c r="L5" s="224"/>
      <c r="M5" s="224"/>
      <c r="N5" s="37"/>
      <c r="O5" s="37"/>
    </row>
    <row r="6" spans="1:15" ht="13.5">
      <c r="A6" s="38"/>
      <c r="B6" s="38"/>
      <c r="C6" s="38"/>
      <c r="D6" s="38"/>
      <c r="E6" s="38"/>
      <c r="F6" s="38"/>
      <c r="G6" s="38"/>
      <c r="H6" s="38"/>
      <c r="I6" s="38"/>
      <c r="J6" s="38"/>
      <c r="K6" s="38"/>
      <c r="L6" s="38"/>
      <c r="M6" s="38"/>
      <c r="N6" s="37"/>
      <c r="O6" s="37"/>
    </row>
    <row r="7" spans="1:15" ht="13.5">
      <c r="A7" s="39"/>
      <c r="B7" s="39"/>
      <c r="C7" s="39"/>
      <c r="D7" s="39"/>
      <c r="E7" s="39"/>
      <c r="F7" s="39"/>
      <c r="G7" s="39"/>
      <c r="H7" s="39"/>
      <c r="I7" s="39"/>
      <c r="J7" s="39"/>
      <c r="K7" s="37"/>
      <c r="L7" s="37"/>
      <c r="M7" s="37"/>
      <c r="N7" s="37"/>
      <c r="O7" s="37"/>
    </row>
    <row r="8" spans="1:15" ht="13.5">
      <c r="A8" s="235" t="s">
        <v>87</v>
      </c>
      <c r="B8" s="236"/>
      <c r="C8" s="237"/>
      <c r="D8" s="238" t="s">
        <v>57</v>
      </c>
      <c r="E8" s="238"/>
      <c r="F8" s="238"/>
      <c r="G8" s="238"/>
      <c r="H8" s="238"/>
      <c r="I8" s="238"/>
      <c r="J8" s="238"/>
      <c r="K8" s="238"/>
      <c r="L8" s="238"/>
      <c r="M8" s="238"/>
      <c r="N8" s="37"/>
      <c r="O8" s="37"/>
    </row>
    <row r="9" spans="1:15" ht="13.5">
      <c r="A9" s="39"/>
      <c r="B9" s="37"/>
      <c r="C9" s="37"/>
      <c r="D9" s="37"/>
      <c r="E9" s="37"/>
      <c r="F9" s="37"/>
      <c r="G9" s="37"/>
      <c r="H9" s="37"/>
      <c r="I9" s="37"/>
      <c r="J9" s="37"/>
      <c r="K9" s="37"/>
      <c r="L9" s="37"/>
      <c r="M9" s="37"/>
      <c r="N9" s="37"/>
      <c r="O9" s="37"/>
    </row>
    <row r="10" spans="1:15" ht="13.5">
      <c r="A10" s="224" t="s">
        <v>58</v>
      </c>
      <c r="B10" s="224"/>
      <c r="C10" s="224"/>
      <c r="D10" s="40"/>
      <c r="E10" s="41" t="s">
        <v>39</v>
      </c>
      <c r="F10" s="37"/>
      <c r="G10" s="224" t="s">
        <v>59</v>
      </c>
      <c r="H10" s="224"/>
      <c r="I10" s="224"/>
      <c r="J10" s="42"/>
      <c r="K10" s="41" t="s">
        <v>0</v>
      </c>
      <c r="L10" s="37"/>
      <c r="M10" s="37"/>
      <c r="N10" s="37"/>
      <c r="O10" s="37"/>
    </row>
    <row r="11" spans="1:15" ht="14.25" thickBot="1">
      <c r="A11" s="38"/>
      <c r="B11" s="38"/>
      <c r="C11" s="38"/>
      <c r="D11" s="43"/>
      <c r="E11" s="43"/>
      <c r="F11" s="37"/>
      <c r="G11" s="37"/>
      <c r="H11" s="37"/>
      <c r="I11" s="37"/>
      <c r="J11" s="37"/>
      <c r="K11" s="37"/>
      <c r="L11" s="37"/>
      <c r="M11" s="37"/>
      <c r="N11" s="37"/>
      <c r="O11" s="37"/>
    </row>
    <row r="12" spans="1:15" ht="14.25" thickBot="1">
      <c r="A12" s="243" t="s">
        <v>168</v>
      </c>
      <c r="B12" s="244"/>
      <c r="C12" s="244"/>
      <c r="D12" s="244"/>
      <c r="E12" s="245"/>
      <c r="F12" s="43"/>
      <c r="G12" s="37"/>
      <c r="H12" s="37"/>
      <c r="I12" s="37"/>
      <c r="J12" s="37"/>
      <c r="K12" s="37"/>
      <c r="L12" s="37"/>
      <c r="M12" s="37"/>
      <c r="N12" s="37"/>
      <c r="O12" s="37"/>
    </row>
    <row r="13" ht="7.5" customHeight="1" thickBot="1"/>
    <row r="14" spans="1:15" s="47" customFormat="1" ht="15" customHeight="1">
      <c r="A14" s="220"/>
      <c r="B14" s="221"/>
      <c r="C14" s="204" t="s">
        <v>61</v>
      </c>
      <c r="D14" s="205"/>
      <c r="E14" s="205"/>
      <c r="F14" s="205"/>
      <c r="G14" s="205"/>
      <c r="H14" s="206"/>
      <c r="I14" s="207" t="s">
        <v>62</v>
      </c>
      <c r="J14" s="208"/>
      <c r="K14" s="208"/>
      <c r="L14" s="208"/>
      <c r="M14" s="208"/>
      <c r="N14" s="209"/>
      <c r="O14" s="239" t="s">
        <v>5</v>
      </c>
    </row>
    <row r="15" spans="1:15" s="47" customFormat="1" ht="47.25" customHeight="1" thickBot="1">
      <c r="A15" s="48" t="s">
        <v>63</v>
      </c>
      <c r="B15" s="49" t="s">
        <v>22</v>
      </c>
      <c r="C15" s="50" t="s">
        <v>142</v>
      </c>
      <c r="D15" s="51" t="s">
        <v>1</v>
      </c>
      <c r="E15" s="51" t="s">
        <v>2</v>
      </c>
      <c r="F15" s="51" t="s">
        <v>3</v>
      </c>
      <c r="G15" s="51" t="s">
        <v>4</v>
      </c>
      <c r="H15" s="51" t="s">
        <v>92</v>
      </c>
      <c r="I15" s="52" t="s">
        <v>141</v>
      </c>
      <c r="J15" s="53" t="s">
        <v>136</v>
      </c>
      <c r="K15" s="54" t="s">
        <v>137</v>
      </c>
      <c r="L15" s="53" t="s">
        <v>138</v>
      </c>
      <c r="M15" s="55" t="s">
        <v>102</v>
      </c>
      <c r="N15" s="51" t="s">
        <v>139</v>
      </c>
      <c r="O15" s="240"/>
    </row>
    <row r="16" spans="1:15" ht="15" customHeight="1">
      <c r="A16" s="56" t="s">
        <v>103</v>
      </c>
      <c r="B16" s="57"/>
      <c r="C16" s="58"/>
      <c r="D16" s="58"/>
      <c r="E16" s="58"/>
      <c r="F16" s="58"/>
      <c r="G16" s="58"/>
      <c r="H16" s="59"/>
      <c r="I16" s="60"/>
      <c r="J16" s="61"/>
      <c r="K16" s="58"/>
      <c r="L16" s="61"/>
      <c r="M16" s="62"/>
      <c r="N16" s="63"/>
      <c r="O16" s="64">
        <f>IF(C16+D16+E16+F16+G16+I16+J16+K16+L16=0,"",C16+D16+E16+F16+G16+I16+J16+K16+L16)</f>
      </c>
    </row>
    <row r="17" spans="1:15" ht="15" customHeight="1">
      <c r="A17" s="65" t="s">
        <v>104</v>
      </c>
      <c r="B17" s="66"/>
      <c r="C17" s="67"/>
      <c r="D17" s="67"/>
      <c r="E17" s="67"/>
      <c r="F17" s="67"/>
      <c r="G17" s="67"/>
      <c r="H17" s="68"/>
      <c r="I17" s="69"/>
      <c r="J17" s="70"/>
      <c r="K17" s="67"/>
      <c r="L17" s="71"/>
      <c r="M17" s="72"/>
      <c r="N17" s="73"/>
      <c r="O17" s="64">
        <f aca="true" t="shared" si="0" ref="O17:O45">IF(C17+D17+E17+F17+G17+I17+J17+K17+L17=0,"",C17+D17+E17+F17+G17+I17+J17+K17+L17)</f>
      </c>
    </row>
    <row r="18" spans="1:15" ht="15" customHeight="1">
      <c r="A18" s="74" t="s">
        <v>105</v>
      </c>
      <c r="B18" s="66"/>
      <c r="C18" s="75"/>
      <c r="D18" s="73"/>
      <c r="E18" s="73"/>
      <c r="F18" s="73"/>
      <c r="G18" s="73"/>
      <c r="H18" s="68"/>
      <c r="I18" s="69"/>
      <c r="J18" s="71"/>
      <c r="K18" s="67"/>
      <c r="L18" s="71"/>
      <c r="M18" s="72"/>
      <c r="N18" s="73"/>
      <c r="O18" s="64">
        <f t="shared" si="0"/>
      </c>
    </row>
    <row r="19" spans="1:15" ht="15" customHeight="1">
      <c r="A19" s="65" t="s">
        <v>106</v>
      </c>
      <c r="B19" s="66"/>
      <c r="C19" s="75"/>
      <c r="D19" s="73"/>
      <c r="E19" s="73"/>
      <c r="F19" s="73"/>
      <c r="G19" s="73"/>
      <c r="H19" s="68"/>
      <c r="I19" s="69"/>
      <c r="J19" s="71"/>
      <c r="K19" s="67"/>
      <c r="L19" s="71"/>
      <c r="M19" s="72"/>
      <c r="N19" s="73"/>
      <c r="O19" s="64">
        <f t="shared" si="0"/>
      </c>
    </row>
    <row r="20" spans="1:15" ht="15" customHeight="1">
      <c r="A20" s="74" t="s">
        <v>107</v>
      </c>
      <c r="B20" s="66"/>
      <c r="C20" s="75"/>
      <c r="D20" s="73"/>
      <c r="E20" s="73"/>
      <c r="F20" s="73"/>
      <c r="G20" s="73"/>
      <c r="H20" s="68"/>
      <c r="I20" s="69"/>
      <c r="J20" s="71"/>
      <c r="K20" s="67"/>
      <c r="L20" s="71"/>
      <c r="M20" s="72"/>
      <c r="N20" s="73"/>
      <c r="O20" s="64">
        <f t="shared" si="0"/>
      </c>
    </row>
    <row r="21" spans="1:15" ht="15" customHeight="1">
      <c r="A21" s="65" t="s">
        <v>108</v>
      </c>
      <c r="B21" s="66"/>
      <c r="C21" s="75"/>
      <c r="D21" s="73"/>
      <c r="E21" s="73"/>
      <c r="F21" s="73"/>
      <c r="G21" s="73"/>
      <c r="H21" s="68"/>
      <c r="I21" s="69"/>
      <c r="J21" s="71"/>
      <c r="K21" s="67"/>
      <c r="L21" s="71"/>
      <c r="M21" s="72"/>
      <c r="N21" s="73"/>
      <c r="O21" s="64">
        <f t="shared" si="0"/>
      </c>
    </row>
    <row r="22" spans="1:15" ht="15" customHeight="1">
      <c r="A22" s="74" t="s">
        <v>109</v>
      </c>
      <c r="B22" s="66"/>
      <c r="C22" s="75"/>
      <c r="D22" s="73"/>
      <c r="E22" s="73"/>
      <c r="F22" s="73"/>
      <c r="G22" s="73"/>
      <c r="H22" s="68"/>
      <c r="I22" s="69"/>
      <c r="J22" s="71"/>
      <c r="K22" s="67"/>
      <c r="L22" s="71"/>
      <c r="M22" s="72"/>
      <c r="N22" s="73"/>
      <c r="O22" s="64">
        <f t="shared" si="0"/>
      </c>
    </row>
    <row r="23" spans="1:15" ht="15" customHeight="1">
      <c r="A23" s="65" t="s">
        <v>110</v>
      </c>
      <c r="B23" s="66"/>
      <c r="C23" s="75"/>
      <c r="D23" s="73"/>
      <c r="E23" s="73"/>
      <c r="F23" s="73"/>
      <c r="G23" s="73"/>
      <c r="H23" s="68"/>
      <c r="I23" s="69"/>
      <c r="J23" s="71"/>
      <c r="K23" s="67"/>
      <c r="L23" s="71"/>
      <c r="M23" s="72"/>
      <c r="N23" s="73"/>
      <c r="O23" s="64">
        <f t="shared" si="0"/>
      </c>
    </row>
    <row r="24" spans="1:15" ht="15" customHeight="1">
      <c r="A24" s="65" t="s">
        <v>121</v>
      </c>
      <c r="B24" s="66"/>
      <c r="C24" s="75"/>
      <c r="D24" s="73"/>
      <c r="E24" s="73"/>
      <c r="F24" s="73"/>
      <c r="G24" s="73"/>
      <c r="H24" s="68"/>
      <c r="I24" s="69"/>
      <c r="J24" s="71"/>
      <c r="K24" s="67"/>
      <c r="L24" s="71"/>
      <c r="M24" s="72"/>
      <c r="N24" s="73"/>
      <c r="O24" s="64">
        <f t="shared" si="0"/>
      </c>
    </row>
    <row r="25" spans="1:15" ht="15" customHeight="1">
      <c r="A25" s="65" t="s">
        <v>122</v>
      </c>
      <c r="B25" s="66"/>
      <c r="C25" s="75"/>
      <c r="D25" s="73"/>
      <c r="E25" s="73"/>
      <c r="F25" s="73"/>
      <c r="G25" s="73"/>
      <c r="H25" s="68"/>
      <c r="I25" s="69"/>
      <c r="J25" s="71"/>
      <c r="K25" s="67"/>
      <c r="L25" s="71"/>
      <c r="M25" s="72"/>
      <c r="N25" s="73"/>
      <c r="O25" s="64">
        <f t="shared" si="0"/>
      </c>
    </row>
    <row r="26" spans="1:15" ht="15" customHeight="1">
      <c r="A26" s="65" t="s">
        <v>123</v>
      </c>
      <c r="B26" s="66"/>
      <c r="C26" s="75"/>
      <c r="D26" s="73"/>
      <c r="E26" s="73"/>
      <c r="F26" s="73"/>
      <c r="G26" s="73"/>
      <c r="H26" s="68"/>
      <c r="I26" s="69"/>
      <c r="J26" s="71"/>
      <c r="K26" s="67"/>
      <c r="L26" s="71"/>
      <c r="M26" s="72"/>
      <c r="N26" s="73"/>
      <c r="O26" s="64">
        <f t="shared" si="0"/>
      </c>
    </row>
    <row r="27" spans="1:15" ht="15" customHeight="1">
      <c r="A27" s="65" t="s">
        <v>124</v>
      </c>
      <c r="B27" s="66"/>
      <c r="C27" s="75"/>
      <c r="D27" s="73"/>
      <c r="E27" s="73"/>
      <c r="F27" s="73"/>
      <c r="G27" s="73"/>
      <c r="H27" s="68"/>
      <c r="I27" s="69"/>
      <c r="J27" s="71"/>
      <c r="K27" s="67"/>
      <c r="L27" s="71"/>
      <c r="M27" s="72"/>
      <c r="N27" s="73"/>
      <c r="O27" s="64">
        <f t="shared" si="0"/>
      </c>
    </row>
    <row r="28" spans="1:15" ht="15" customHeight="1">
      <c r="A28" s="65" t="s">
        <v>125</v>
      </c>
      <c r="B28" s="66"/>
      <c r="C28" s="75"/>
      <c r="D28" s="73"/>
      <c r="E28" s="73"/>
      <c r="F28" s="73"/>
      <c r="G28" s="73"/>
      <c r="H28" s="68"/>
      <c r="I28" s="69"/>
      <c r="J28" s="71"/>
      <c r="K28" s="67"/>
      <c r="L28" s="71"/>
      <c r="M28" s="72"/>
      <c r="N28" s="73"/>
      <c r="O28" s="64">
        <f t="shared" si="0"/>
      </c>
    </row>
    <row r="29" spans="1:15" ht="15" customHeight="1">
      <c r="A29" s="65" t="s">
        <v>126</v>
      </c>
      <c r="B29" s="66"/>
      <c r="C29" s="75"/>
      <c r="D29" s="73"/>
      <c r="E29" s="73"/>
      <c r="F29" s="73"/>
      <c r="G29" s="73"/>
      <c r="H29" s="68"/>
      <c r="I29" s="69"/>
      <c r="J29" s="71"/>
      <c r="K29" s="73"/>
      <c r="L29" s="67"/>
      <c r="M29" s="72"/>
      <c r="N29" s="73"/>
      <c r="O29" s="64">
        <f t="shared" si="0"/>
      </c>
    </row>
    <row r="30" spans="1:15" ht="15" customHeight="1">
      <c r="A30" s="65" t="s">
        <v>127</v>
      </c>
      <c r="B30" s="66"/>
      <c r="C30" s="75"/>
      <c r="D30" s="73"/>
      <c r="E30" s="73"/>
      <c r="F30" s="73"/>
      <c r="G30" s="73"/>
      <c r="H30" s="68"/>
      <c r="I30" s="69"/>
      <c r="J30" s="73"/>
      <c r="K30" s="73"/>
      <c r="L30" s="67"/>
      <c r="M30" s="72"/>
      <c r="N30" s="73"/>
      <c r="O30" s="64">
        <f t="shared" si="0"/>
      </c>
    </row>
    <row r="31" spans="1:15" ht="15" customHeight="1">
      <c r="A31" s="65" t="s">
        <v>128</v>
      </c>
      <c r="B31" s="66"/>
      <c r="C31" s="75"/>
      <c r="D31" s="73"/>
      <c r="E31" s="73"/>
      <c r="F31" s="73"/>
      <c r="G31" s="73"/>
      <c r="H31" s="68"/>
      <c r="I31" s="69"/>
      <c r="J31" s="73"/>
      <c r="K31" s="73"/>
      <c r="L31" s="67"/>
      <c r="M31" s="72"/>
      <c r="N31" s="73"/>
      <c r="O31" s="64">
        <f t="shared" si="0"/>
      </c>
    </row>
    <row r="32" spans="1:15" ht="15" customHeight="1">
      <c r="A32" s="65" t="s">
        <v>129</v>
      </c>
      <c r="B32" s="66"/>
      <c r="C32" s="75"/>
      <c r="D32" s="73"/>
      <c r="E32" s="73"/>
      <c r="F32" s="73"/>
      <c r="G32" s="73"/>
      <c r="H32" s="68"/>
      <c r="I32" s="69"/>
      <c r="J32" s="73"/>
      <c r="K32" s="73"/>
      <c r="L32" s="67"/>
      <c r="M32" s="72"/>
      <c r="N32" s="73"/>
      <c r="O32" s="64">
        <f t="shared" si="0"/>
      </c>
    </row>
    <row r="33" spans="1:15" ht="15" customHeight="1">
      <c r="A33" s="65" t="s">
        <v>130</v>
      </c>
      <c r="B33" s="66"/>
      <c r="C33" s="75"/>
      <c r="D33" s="73"/>
      <c r="E33" s="73"/>
      <c r="F33" s="73"/>
      <c r="G33" s="73"/>
      <c r="H33" s="68"/>
      <c r="I33" s="69"/>
      <c r="J33" s="73"/>
      <c r="K33" s="73"/>
      <c r="L33" s="67"/>
      <c r="M33" s="72"/>
      <c r="N33" s="73"/>
      <c r="O33" s="64">
        <f t="shared" si="0"/>
      </c>
    </row>
    <row r="34" spans="1:15" ht="15" customHeight="1">
      <c r="A34" s="65" t="s">
        <v>131</v>
      </c>
      <c r="B34" s="66"/>
      <c r="C34" s="75"/>
      <c r="D34" s="73"/>
      <c r="E34" s="73"/>
      <c r="F34" s="73"/>
      <c r="G34" s="73"/>
      <c r="H34" s="68"/>
      <c r="I34" s="69"/>
      <c r="J34" s="73"/>
      <c r="K34" s="73"/>
      <c r="L34" s="67"/>
      <c r="M34" s="72"/>
      <c r="N34" s="73"/>
      <c r="O34" s="64">
        <f t="shared" si="0"/>
      </c>
    </row>
    <row r="35" spans="1:15" ht="15" customHeight="1">
      <c r="A35" s="65" t="s">
        <v>132</v>
      </c>
      <c r="B35" s="66"/>
      <c r="C35" s="75"/>
      <c r="D35" s="73"/>
      <c r="E35" s="73"/>
      <c r="F35" s="73"/>
      <c r="G35" s="73"/>
      <c r="H35" s="68"/>
      <c r="I35" s="69"/>
      <c r="J35" s="73"/>
      <c r="K35" s="73"/>
      <c r="L35" s="67"/>
      <c r="M35" s="72"/>
      <c r="N35" s="73"/>
      <c r="O35" s="64">
        <f t="shared" si="0"/>
      </c>
    </row>
    <row r="36" spans="1:15" ht="15" customHeight="1">
      <c r="A36" s="65" t="s">
        <v>133</v>
      </c>
      <c r="B36" s="66"/>
      <c r="C36" s="75"/>
      <c r="D36" s="73"/>
      <c r="E36" s="73"/>
      <c r="F36" s="73"/>
      <c r="G36" s="73"/>
      <c r="H36" s="68"/>
      <c r="I36" s="69"/>
      <c r="J36" s="73"/>
      <c r="K36" s="73"/>
      <c r="L36" s="67"/>
      <c r="M36" s="72"/>
      <c r="N36" s="73"/>
      <c r="O36" s="64">
        <f t="shared" si="0"/>
      </c>
    </row>
    <row r="37" spans="1:15" ht="15" customHeight="1">
      <c r="A37" s="65" t="s">
        <v>134</v>
      </c>
      <c r="B37" s="66"/>
      <c r="C37" s="75"/>
      <c r="D37" s="73"/>
      <c r="E37" s="73"/>
      <c r="F37" s="73"/>
      <c r="G37" s="73"/>
      <c r="H37" s="68"/>
      <c r="I37" s="69"/>
      <c r="J37" s="73"/>
      <c r="K37" s="73"/>
      <c r="L37" s="67"/>
      <c r="M37" s="72"/>
      <c r="N37" s="73"/>
      <c r="O37" s="64">
        <f t="shared" si="0"/>
      </c>
    </row>
    <row r="38" spans="1:15" ht="15" customHeight="1">
      <c r="A38" s="65" t="s">
        <v>135</v>
      </c>
      <c r="B38" s="66"/>
      <c r="C38" s="75"/>
      <c r="D38" s="73"/>
      <c r="E38" s="73"/>
      <c r="F38" s="73"/>
      <c r="G38" s="73"/>
      <c r="H38" s="68"/>
      <c r="I38" s="69"/>
      <c r="J38" s="73"/>
      <c r="K38" s="73"/>
      <c r="L38" s="67"/>
      <c r="M38" s="72"/>
      <c r="N38" s="73"/>
      <c r="O38" s="64">
        <f t="shared" si="0"/>
      </c>
    </row>
    <row r="39" spans="1:15" ht="15" customHeight="1">
      <c r="A39" s="65" t="s">
        <v>111</v>
      </c>
      <c r="B39" s="66"/>
      <c r="C39" s="75"/>
      <c r="D39" s="73"/>
      <c r="E39" s="73"/>
      <c r="F39" s="73"/>
      <c r="G39" s="73"/>
      <c r="H39" s="68"/>
      <c r="I39" s="69"/>
      <c r="J39" s="73"/>
      <c r="K39" s="73"/>
      <c r="L39" s="67"/>
      <c r="M39" s="72"/>
      <c r="N39" s="73"/>
      <c r="O39" s="64">
        <f t="shared" si="0"/>
      </c>
    </row>
    <row r="40" spans="1:15" ht="15" customHeight="1">
      <c r="A40" s="74" t="s">
        <v>112</v>
      </c>
      <c r="B40" s="66"/>
      <c r="C40" s="75"/>
      <c r="D40" s="73"/>
      <c r="E40" s="73"/>
      <c r="F40" s="73"/>
      <c r="G40" s="73"/>
      <c r="H40" s="68"/>
      <c r="I40" s="69"/>
      <c r="J40" s="71"/>
      <c r="K40" s="67"/>
      <c r="L40" s="71"/>
      <c r="M40" s="72"/>
      <c r="N40" s="73"/>
      <c r="O40" s="64">
        <f t="shared" si="0"/>
      </c>
    </row>
    <row r="41" spans="1:15" ht="15" customHeight="1">
      <c r="A41" s="65" t="s">
        <v>113</v>
      </c>
      <c r="B41" s="66"/>
      <c r="C41" s="75"/>
      <c r="D41" s="73"/>
      <c r="E41" s="73"/>
      <c r="F41" s="73"/>
      <c r="G41" s="73"/>
      <c r="H41" s="68"/>
      <c r="I41" s="69"/>
      <c r="J41" s="71"/>
      <c r="K41" s="67"/>
      <c r="L41" s="71"/>
      <c r="M41" s="72"/>
      <c r="N41" s="73"/>
      <c r="O41" s="64">
        <f t="shared" si="0"/>
      </c>
    </row>
    <row r="42" spans="1:15" ht="15" customHeight="1">
      <c r="A42" s="74" t="s">
        <v>114</v>
      </c>
      <c r="B42" s="66"/>
      <c r="C42" s="75"/>
      <c r="D42" s="73"/>
      <c r="E42" s="73"/>
      <c r="F42" s="73"/>
      <c r="G42" s="73"/>
      <c r="H42" s="68"/>
      <c r="I42" s="69"/>
      <c r="J42" s="71"/>
      <c r="K42" s="67"/>
      <c r="L42" s="71"/>
      <c r="M42" s="72"/>
      <c r="N42" s="73"/>
      <c r="O42" s="64">
        <f t="shared" si="0"/>
      </c>
    </row>
    <row r="43" spans="1:15" ht="15" customHeight="1">
      <c r="A43" s="65" t="s">
        <v>115</v>
      </c>
      <c r="B43" s="66"/>
      <c r="C43" s="75"/>
      <c r="D43" s="73"/>
      <c r="E43" s="73"/>
      <c r="F43" s="73"/>
      <c r="G43" s="73"/>
      <c r="H43" s="68"/>
      <c r="I43" s="69"/>
      <c r="J43" s="71"/>
      <c r="K43" s="67"/>
      <c r="L43" s="71"/>
      <c r="M43" s="72"/>
      <c r="N43" s="73"/>
      <c r="O43" s="64">
        <f t="shared" si="0"/>
      </c>
    </row>
    <row r="44" spans="1:15" ht="15" customHeight="1">
      <c r="A44" s="74" t="s">
        <v>116</v>
      </c>
      <c r="B44" s="66"/>
      <c r="C44" s="75"/>
      <c r="D44" s="73"/>
      <c r="E44" s="73"/>
      <c r="F44" s="73"/>
      <c r="G44" s="73"/>
      <c r="H44" s="68"/>
      <c r="I44" s="69"/>
      <c r="J44" s="71"/>
      <c r="K44" s="67"/>
      <c r="L44" s="71"/>
      <c r="M44" s="72"/>
      <c r="N44" s="73"/>
      <c r="O44" s="64">
        <f t="shared" si="0"/>
      </c>
    </row>
    <row r="45" spans="1:15" ht="15" customHeight="1">
      <c r="A45" s="65" t="s">
        <v>117</v>
      </c>
      <c r="B45" s="66"/>
      <c r="C45" s="75"/>
      <c r="D45" s="73"/>
      <c r="E45" s="73"/>
      <c r="F45" s="73"/>
      <c r="G45" s="73"/>
      <c r="H45" s="68"/>
      <c r="I45" s="69"/>
      <c r="J45" s="71"/>
      <c r="K45" s="67"/>
      <c r="L45" s="71"/>
      <c r="M45" s="72"/>
      <c r="N45" s="73"/>
      <c r="O45" s="64">
        <f t="shared" si="0"/>
      </c>
    </row>
    <row r="46" spans="1:15" ht="15" customHeight="1" thickBot="1">
      <c r="A46" s="127" t="s">
        <v>21</v>
      </c>
      <c r="B46" s="111"/>
      <c r="C46" s="112"/>
      <c r="D46" s="113"/>
      <c r="E46" s="113"/>
      <c r="F46" s="113"/>
      <c r="G46" s="117"/>
      <c r="H46" s="133">
        <f>IF(C46+D46+E46+F46+G46=0,"",C46+D46+E46+F46+G46)</f>
      </c>
      <c r="I46" s="115"/>
      <c r="J46" s="134"/>
      <c r="K46" s="113"/>
      <c r="L46" s="115"/>
      <c r="M46" s="135">
        <f>IF(I46+J46+K46+L46=0,"",I46+J46+K46+L46)</f>
      </c>
      <c r="N46" s="117"/>
      <c r="O46" s="64">
        <f>IF(C46+D46+E46+F46+G46+I46+J46+K46+L46=0,"",C46+D46+E46+F46+G46+I46+J46+K46+L46)</f>
      </c>
    </row>
    <row r="47" spans="1:15" s="80" customFormat="1" ht="15" customHeight="1">
      <c r="A47" s="214" t="s">
        <v>118</v>
      </c>
      <c r="B47" s="215"/>
      <c r="C47" s="76">
        <f>IF(SUM(C16:C46)=0,"",SUM(C16:C46))</f>
      </c>
      <c r="D47" s="77">
        <f>IF(SUM(D16:D46)=0,"",SUM(D16:D46))</f>
      </c>
      <c r="E47" s="77">
        <f aca="true" t="shared" si="1" ref="E47:M47">IF(SUM(E16:E46)=0,"",SUM(E16:E46))</f>
      </c>
      <c r="F47" s="77">
        <f t="shared" si="1"/>
      </c>
      <c r="G47" s="77">
        <f t="shared" si="1"/>
      </c>
      <c r="H47" s="78">
        <f t="shared" si="1"/>
      </c>
      <c r="I47" s="130">
        <f t="shared" si="1"/>
      </c>
      <c r="J47" s="77">
        <f t="shared" si="1"/>
      </c>
      <c r="K47" s="77">
        <f t="shared" si="1"/>
      </c>
      <c r="L47" s="77">
        <f t="shared" si="1"/>
      </c>
      <c r="M47" s="77">
        <f t="shared" si="1"/>
      </c>
      <c r="N47" s="131">
        <f>IF(SUM(N16:N46)=0,"",SUM(N16:N46))</f>
      </c>
      <c r="O47" s="79">
        <f>IF(SUM(O16:O46)=0,"",SUM(O16:O46))</f>
      </c>
    </row>
    <row r="48" spans="1:15" s="80" customFormat="1" ht="15" customHeight="1">
      <c r="A48" s="216" t="s">
        <v>119</v>
      </c>
      <c r="B48" s="217"/>
      <c r="C48" s="81">
        <v>0.25</v>
      </c>
      <c r="D48" s="82">
        <v>0.5</v>
      </c>
      <c r="E48" s="82">
        <v>0.5</v>
      </c>
      <c r="F48" s="82">
        <v>0.75</v>
      </c>
      <c r="G48" s="82">
        <v>1</v>
      </c>
      <c r="H48" s="132"/>
      <c r="I48" s="84">
        <v>0.25</v>
      </c>
      <c r="J48" s="85">
        <v>0.5</v>
      </c>
      <c r="K48" s="82">
        <v>0.75</v>
      </c>
      <c r="L48" s="85">
        <v>1</v>
      </c>
      <c r="M48" s="86"/>
      <c r="N48" s="86"/>
      <c r="O48" s="121" t="s">
        <v>120</v>
      </c>
    </row>
    <row r="49" spans="1:15" s="80" customFormat="1" ht="15" customHeight="1" thickBot="1">
      <c r="A49" s="218" t="s">
        <v>94</v>
      </c>
      <c r="B49" s="219"/>
      <c r="C49" s="88">
        <f>IF(C47="","",(C47*C48))</f>
      </c>
      <c r="D49" s="89">
        <f aca="true" t="shared" si="2" ref="D49:L49">IF(D47="","",(D47*D48))</f>
      </c>
      <c r="E49" s="89">
        <f t="shared" si="2"/>
      </c>
      <c r="F49" s="90">
        <f t="shared" si="2"/>
      </c>
      <c r="G49" s="89">
        <f t="shared" si="2"/>
      </c>
      <c r="H49" s="89">
        <f>IF(I50=0,"",I50)</f>
      </c>
      <c r="I49" s="91">
        <f t="shared" si="2"/>
      </c>
      <c r="J49" s="92">
        <f t="shared" si="2"/>
      </c>
      <c r="K49" s="93">
        <f t="shared" si="2"/>
      </c>
      <c r="L49" s="93">
        <f t="shared" si="2"/>
      </c>
      <c r="M49" s="90">
        <f>IF(K50=0,"",K50)</f>
      </c>
      <c r="N49" s="89">
        <f>IF(L50=0,"",L50)</f>
      </c>
      <c r="O49" s="94">
        <f>IF(J50+L50=0,"",J50+L50)</f>
      </c>
    </row>
    <row r="50" spans="1:15" s="80" customFormat="1" ht="15" customHeight="1" thickBot="1">
      <c r="A50" s="233" t="s">
        <v>95</v>
      </c>
      <c r="B50" s="241"/>
      <c r="C50" s="241"/>
      <c r="D50" s="241"/>
      <c r="E50" s="241"/>
      <c r="F50" s="234"/>
      <c r="G50" s="230" t="s">
        <v>93</v>
      </c>
      <c r="H50" s="231"/>
      <c r="I50" s="232"/>
      <c r="J50" s="95">
        <f>SUM(C49:G49)</f>
        <v>0</v>
      </c>
      <c r="K50" s="96">
        <f>SUM(I49:L49)</f>
        <v>0</v>
      </c>
      <c r="L50" s="97">
        <f>IF(N47&gt;K50,K50,N47)</f>
        <v>0</v>
      </c>
      <c r="M50" s="233" t="s">
        <v>96</v>
      </c>
      <c r="N50" s="234"/>
      <c r="O50" s="98" t="e">
        <f>IF(G50="Yes",O49*6/7,"")</f>
        <v>#VALUE!</v>
      </c>
    </row>
    <row r="51" spans="1:15" s="110" customFormat="1" ht="15.75" customHeight="1">
      <c r="A51" s="43"/>
      <c r="B51" s="43"/>
      <c r="C51" s="103"/>
      <c r="D51" s="103"/>
      <c r="E51" s="103"/>
      <c r="F51" s="103"/>
      <c r="G51" s="104" t="s">
        <v>52</v>
      </c>
      <c r="H51" s="105"/>
      <c r="I51" s="105"/>
      <c r="J51" s="106"/>
      <c r="K51" s="106"/>
      <c r="L51" s="107"/>
      <c r="M51" s="108"/>
      <c r="N51" s="108"/>
      <c r="O51" s="109"/>
    </row>
    <row r="52" ht="7.5" customHeight="1">
      <c r="G52" s="104"/>
    </row>
    <row r="53" spans="1:15" ht="17.25" customHeight="1">
      <c r="A53" s="222" t="s">
        <v>72</v>
      </c>
      <c r="B53" s="222"/>
      <c r="C53" s="222"/>
      <c r="D53" s="222"/>
      <c r="E53" s="222"/>
      <c r="F53" s="222"/>
      <c r="G53" s="222"/>
      <c r="H53" s="222"/>
      <c r="I53" s="222"/>
      <c r="J53" s="222"/>
      <c r="K53" s="222"/>
      <c r="L53" s="222"/>
      <c r="M53" s="222"/>
      <c r="N53" s="222"/>
      <c r="O53" s="222"/>
    </row>
    <row r="54" spans="1:15" ht="17.25" customHeight="1">
      <c r="A54" s="222" t="s">
        <v>73</v>
      </c>
      <c r="B54" s="222"/>
      <c r="C54" s="222"/>
      <c r="D54" s="222"/>
      <c r="E54" s="222"/>
      <c r="F54" s="222"/>
      <c r="G54" s="222"/>
      <c r="H54" s="222"/>
      <c r="I54" s="222"/>
      <c r="J54" s="222"/>
      <c r="K54" s="222"/>
      <c r="L54" s="222"/>
      <c r="M54" s="222"/>
      <c r="N54" s="222"/>
      <c r="O54" s="222"/>
    </row>
    <row r="55" spans="1:15" ht="17.25" customHeight="1">
      <c r="A55" s="223" t="s">
        <v>151</v>
      </c>
      <c r="B55" s="223"/>
      <c r="C55" s="223"/>
      <c r="D55" s="223"/>
      <c r="E55" s="223"/>
      <c r="F55" s="223"/>
      <c r="G55" s="223"/>
      <c r="H55" s="223"/>
      <c r="I55" s="223"/>
      <c r="J55" s="223"/>
      <c r="K55" s="223"/>
      <c r="L55" s="223"/>
      <c r="M55" s="223"/>
      <c r="N55" s="223"/>
      <c r="O55" s="223"/>
    </row>
    <row r="56" spans="1:15" ht="17.25" customHeight="1">
      <c r="A56" s="242" t="s">
        <v>152</v>
      </c>
      <c r="B56" s="242"/>
      <c r="C56" s="242"/>
      <c r="D56" s="242"/>
      <c r="E56" s="242"/>
      <c r="F56" s="242"/>
      <c r="G56" s="242"/>
      <c r="H56" s="242"/>
      <c r="I56" s="242"/>
      <c r="J56" s="242"/>
      <c r="K56" s="242"/>
      <c r="L56" s="242"/>
      <c r="M56" s="242"/>
      <c r="N56" s="242"/>
      <c r="O56" s="242"/>
    </row>
    <row r="57" spans="1:15" ht="17.25" customHeight="1">
      <c r="A57" s="242" t="s">
        <v>69</v>
      </c>
      <c r="B57" s="242"/>
      <c r="C57" s="242"/>
      <c r="D57" s="242"/>
      <c r="E57" s="242"/>
      <c r="F57" s="242"/>
      <c r="G57" s="242"/>
      <c r="H57" s="242"/>
      <c r="I57" s="242"/>
      <c r="J57" s="242"/>
      <c r="K57" s="242"/>
      <c r="L57" s="242"/>
      <c r="M57" s="242"/>
      <c r="N57" s="242"/>
      <c r="O57" s="242"/>
    </row>
    <row r="58" spans="1:15" ht="17.25" customHeight="1">
      <c r="A58" s="223" t="s">
        <v>71</v>
      </c>
      <c r="B58" s="223"/>
      <c r="C58" s="223"/>
      <c r="D58" s="223"/>
      <c r="E58" s="223"/>
      <c r="F58" s="223"/>
      <c r="G58" s="223"/>
      <c r="H58" s="223"/>
      <c r="I58" s="223"/>
      <c r="J58" s="223"/>
      <c r="K58" s="223"/>
      <c r="L58" s="223"/>
      <c r="M58" s="223"/>
      <c r="N58" s="223"/>
      <c r="O58" s="223"/>
    </row>
    <row r="59" spans="1:15" ht="17.25" customHeight="1">
      <c r="A59" s="210" t="s">
        <v>70</v>
      </c>
      <c r="B59" s="210"/>
      <c r="C59" s="210"/>
      <c r="D59" s="210"/>
      <c r="E59" s="210"/>
      <c r="F59" s="210"/>
      <c r="G59" s="210"/>
      <c r="H59" s="210"/>
      <c r="I59" s="210"/>
      <c r="J59" s="210"/>
      <c r="K59" s="210"/>
      <c r="L59" s="210"/>
      <c r="M59" s="210"/>
      <c r="N59" s="210"/>
      <c r="O59" s="210"/>
    </row>
  </sheetData>
  <sheetProtection/>
  <mergeCells count="28">
    <mergeCell ref="D8:M8"/>
    <mergeCell ref="A10:C10"/>
    <mergeCell ref="G10:I10"/>
    <mergeCell ref="A8:C8"/>
    <mergeCell ref="M50:N50"/>
    <mergeCell ref="A49:B49"/>
    <mergeCell ref="A14:B14"/>
    <mergeCell ref="A47:B47"/>
    <mergeCell ref="G50:I50"/>
    <mergeCell ref="A48:B48"/>
    <mergeCell ref="A12:E12"/>
    <mergeCell ref="A53:O53"/>
    <mergeCell ref="A59:O59"/>
    <mergeCell ref="A55:O55"/>
    <mergeCell ref="A56:O56"/>
    <mergeCell ref="A57:O57"/>
    <mergeCell ref="A58:O58"/>
    <mergeCell ref="A54:O54"/>
    <mergeCell ref="D5:M5"/>
    <mergeCell ref="A50:F50"/>
    <mergeCell ref="A1:O1"/>
    <mergeCell ref="A2:O2"/>
    <mergeCell ref="A4:C4"/>
    <mergeCell ref="D4:M4"/>
    <mergeCell ref="A5:C5"/>
    <mergeCell ref="C14:H14"/>
    <mergeCell ref="I14:N14"/>
    <mergeCell ref="O14:O15"/>
  </mergeCells>
  <conditionalFormatting sqref="G51:G52 O51">
    <cfRule type="cellIs" priority="27" dxfId="256" operator="equal" stopIfTrue="1">
      <formula>"（土）"</formula>
    </cfRule>
    <cfRule type="cellIs" priority="28" dxfId="257" operator="equal" stopIfTrue="1">
      <formula>"（日）"</formula>
    </cfRule>
  </conditionalFormatting>
  <conditionalFormatting sqref="O46">
    <cfRule type="cellIs" priority="15" dxfId="256" operator="equal" stopIfTrue="1">
      <formula>"（土）"</formula>
    </cfRule>
    <cfRule type="cellIs" priority="16" dxfId="257" operator="equal" stopIfTrue="1">
      <formula>"（日）"</formula>
    </cfRule>
  </conditionalFormatting>
  <conditionalFormatting sqref="O36:O38 B36:G38 I36:I38 L36:M38">
    <cfRule type="cellIs" priority="19" dxfId="256" operator="equal" stopIfTrue="1">
      <formula>"（土）"</formula>
    </cfRule>
    <cfRule type="cellIs" priority="20" dxfId="257" operator="equal" stopIfTrue="1">
      <formula>"（日）"</formula>
    </cfRule>
  </conditionalFormatting>
  <conditionalFormatting sqref="O48 J48:L48 O16:O24 B16:M24 O39:O45 B39:G45 C48:H48 I40:M45 I39 L39:M39 C47:O47">
    <cfRule type="cellIs" priority="25" dxfId="256" operator="equal" stopIfTrue="1">
      <formula>"（土）"</formula>
    </cfRule>
    <cfRule type="cellIs" priority="26" dxfId="257" operator="equal" stopIfTrue="1">
      <formula>"（日）"</formula>
    </cfRule>
  </conditionalFormatting>
  <conditionalFormatting sqref="O25:O30 B25:C30 I30 H30:H45 F30:G30 F25:M29 L30:M30">
    <cfRule type="cellIs" priority="23" dxfId="256" operator="equal" stopIfTrue="1">
      <formula>"（土）"</formula>
    </cfRule>
    <cfRule type="cellIs" priority="24" dxfId="257" operator="equal" stopIfTrue="1">
      <formula>"（日）"</formula>
    </cfRule>
  </conditionalFormatting>
  <conditionalFormatting sqref="O31:O35 B35:G35 I31:I35 B31:C34 F31:G34 L31:M35">
    <cfRule type="cellIs" priority="21" dxfId="256" operator="equal" stopIfTrue="1">
      <formula>"（土）"</formula>
    </cfRule>
    <cfRule type="cellIs" priority="22" dxfId="257" operator="equal" stopIfTrue="1">
      <formula>"（日）"</formula>
    </cfRule>
  </conditionalFormatting>
  <conditionalFormatting sqref="B46:M46">
    <cfRule type="cellIs" priority="17" dxfId="256" operator="equal" stopIfTrue="1">
      <formula>"（土）"</formula>
    </cfRule>
    <cfRule type="cellIs" priority="18" dxfId="257" operator="equal" stopIfTrue="1">
      <formula>"（日）"</formula>
    </cfRule>
  </conditionalFormatting>
  <conditionalFormatting sqref="D25:D32">
    <cfRule type="cellIs" priority="13" dxfId="256" operator="equal" stopIfTrue="1">
      <formula>"（土）"</formula>
    </cfRule>
    <cfRule type="cellIs" priority="14" dxfId="257" operator="equal" stopIfTrue="1">
      <formula>"（日）"</formula>
    </cfRule>
  </conditionalFormatting>
  <conditionalFormatting sqref="E25:E34">
    <cfRule type="cellIs" priority="11" dxfId="256" operator="equal" stopIfTrue="1">
      <formula>"（土）"</formula>
    </cfRule>
    <cfRule type="cellIs" priority="12" dxfId="257" operator="equal" stopIfTrue="1">
      <formula>"（日）"</formula>
    </cfRule>
  </conditionalFormatting>
  <conditionalFormatting sqref="D33:D34">
    <cfRule type="cellIs" priority="9" dxfId="256" operator="equal" stopIfTrue="1">
      <formula>"（土）"</formula>
    </cfRule>
    <cfRule type="cellIs" priority="10" dxfId="257" operator="equal" stopIfTrue="1">
      <formula>"（日）"</formula>
    </cfRule>
  </conditionalFormatting>
  <conditionalFormatting sqref="J30:J37">
    <cfRule type="cellIs" priority="7" dxfId="256" operator="equal" stopIfTrue="1">
      <formula>"（土）"</formula>
    </cfRule>
    <cfRule type="cellIs" priority="8" dxfId="257" operator="equal" stopIfTrue="1">
      <formula>"（日）"</formula>
    </cfRule>
  </conditionalFormatting>
  <conditionalFormatting sqref="K30:K39">
    <cfRule type="cellIs" priority="5" dxfId="256" operator="equal" stopIfTrue="1">
      <formula>"（土）"</formula>
    </cfRule>
    <cfRule type="cellIs" priority="6" dxfId="257" operator="equal" stopIfTrue="1">
      <formula>"（日）"</formula>
    </cfRule>
  </conditionalFormatting>
  <conditionalFormatting sqref="J38:J39">
    <cfRule type="cellIs" priority="3" dxfId="256" operator="equal" stopIfTrue="1">
      <formula>"（土）"</formula>
    </cfRule>
    <cfRule type="cellIs" priority="4" dxfId="257" operator="equal" stopIfTrue="1">
      <formula>"（日）"</formula>
    </cfRule>
  </conditionalFormatting>
  <conditionalFormatting sqref="G50 O49:O50 L50 C49:N49">
    <cfRule type="cellIs" priority="1" dxfId="256" operator="equal" stopIfTrue="1">
      <formula>"（土）"</formula>
    </cfRule>
    <cfRule type="cellIs" priority="2" dxfId="257" operator="equal" stopIfTrue="1">
      <formula>"（日）"</formula>
    </cfRule>
  </conditionalFormatting>
  <dataValidations count="3">
    <dataValidation type="list" showInputMessage="1" showErrorMessage="1" sqref="H51:I51 G50">
      <formula1>"Yes,No"</formula1>
    </dataValidation>
    <dataValidation type="whole" operator="greaterThanOrEqual" allowBlank="1" showErrorMessage="1" imeMode="off" sqref="C16:H45 N16:N45 J16:L45">
      <formula1>0</formula1>
    </dataValidation>
    <dataValidation allowBlank="1" showInputMessage="1" showErrorMessage="1" imeMode="halfAlpha" sqref="C46:G46 N46 I46:L46"/>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11.xml><?xml version="1.0" encoding="utf-8"?>
<worksheet xmlns="http://schemas.openxmlformats.org/spreadsheetml/2006/main" xmlns:r="http://schemas.openxmlformats.org/officeDocument/2006/relationships">
  <dimension ref="A1:O61"/>
  <sheetViews>
    <sheetView zoomScalePageLayoutView="0" workbookViewId="0" topLeftCell="A4">
      <pane xSplit="12" ySplit="14" topLeftCell="M43" activePane="bottomRight" state="frozen"/>
      <selection pane="topLeft" activeCell="A4" sqref="A4"/>
      <selection pane="topRight" activeCell="M4" sqref="M4"/>
      <selection pane="bottomLeft" activeCell="A18" sqref="A18"/>
      <selection pane="bottomRight" activeCell="I44" sqref="I44"/>
    </sheetView>
  </sheetViews>
  <sheetFormatPr defaultColWidth="9.00390625" defaultRowHeight="13.5"/>
  <cols>
    <col min="1" max="1" width="7.50390625" style="44" customWidth="1"/>
    <col min="2" max="2" width="4.00390625" style="45" customWidth="1"/>
    <col min="3" max="3" width="7.25390625" style="45" customWidth="1"/>
    <col min="4" max="4" width="7.25390625" style="46" customWidth="1"/>
    <col min="5" max="15" width="7.25390625" style="45" customWidth="1"/>
    <col min="16" max="16384" width="9.00390625" style="35" customWidth="1"/>
  </cols>
  <sheetData>
    <row r="1" spans="1:15" ht="22.5" customHeight="1">
      <c r="A1" s="225" t="s">
        <v>55</v>
      </c>
      <c r="B1" s="225"/>
      <c r="C1" s="225"/>
      <c r="D1" s="225"/>
      <c r="E1" s="225"/>
      <c r="F1" s="225"/>
      <c r="G1" s="225"/>
      <c r="H1" s="225"/>
      <c r="I1" s="225"/>
      <c r="J1" s="225"/>
      <c r="K1" s="225"/>
      <c r="L1" s="225"/>
      <c r="M1" s="225"/>
      <c r="N1" s="225"/>
      <c r="O1" s="225"/>
    </row>
    <row r="2" spans="1:15" ht="16.5" customHeight="1">
      <c r="A2" s="226" t="s">
        <v>86</v>
      </c>
      <c r="B2" s="226"/>
      <c r="C2" s="226"/>
      <c r="D2" s="226"/>
      <c r="E2" s="226"/>
      <c r="F2" s="226"/>
      <c r="G2" s="226"/>
      <c r="H2" s="226"/>
      <c r="I2" s="226"/>
      <c r="J2" s="226"/>
      <c r="K2" s="226"/>
      <c r="L2" s="226"/>
      <c r="M2" s="226"/>
      <c r="N2" s="226"/>
      <c r="O2" s="226"/>
    </row>
    <row r="3" spans="1:15" ht="7.5" customHeight="1">
      <c r="A3" s="36"/>
      <c r="B3" s="36"/>
      <c r="C3" s="36"/>
      <c r="D3" s="36"/>
      <c r="E3" s="36"/>
      <c r="F3" s="36"/>
      <c r="G3" s="36"/>
      <c r="H3" s="36"/>
      <c r="I3" s="36"/>
      <c r="J3" s="36"/>
      <c r="K3" s="37"/>
      <c r="L3" s="37"/>
      <c r="M3" s="37"/>
      <c r="N3" s="37"/>
      <c r="O3" s="37"/>
    </row>
    <row r="4" spans="1:15" ht="13.5">
      <c r="A4" s="224" t="s">
        <v>48</v>
      </c>
      <c r="B4" s="224"/>
      <c r="C4" s="224"/>
      <c r="D4" s="224">
        <f>'4月分'!D4</f>
        <v>0</v>
      </c>
      <c r="E4" s="224"/>
      <c r="F4" s="224"/>
      <c r="G4" s="224"/>
      <c r="H4" s="224"/>
      <c r="I4" s="224"/>
      <c r="J4" s="224"/>
      <c r="K4" s="224"/>
      <c r="L4" s="224"/>
      <c r="M4" s="224"/>
      <c r="N4" s="37"/>
      <c r="O4" s="37"/>
    </row>
    <row r="5" spans="1:15" ht="13.5">
      <c r="A5" s="224" t="s">
        <v>56</v>
      </c>
      <c r="B5" s="224"/>
      <c r="C5" s="224"/>
      <c r="D5" s="224">
        <f>'4月分'!D5</f>
        <v>0</v>
      </c>
      <c r="E5" s="224"/>
      <c r="F5" s="224"/>
      <c r="G5" s="224"/>
      <c r="H5" s="224"/>
      <c r="I5" s="224"/>
      <c r="J5" s="224"/>
      <c r="K5" s="224"/>
      <c r="L5" s="224"/>
      <c r="M5" s="224"/>
      <c r="N5" s="37"/>
      <c r="O5" s="37"/>
    </row>
    <row r="6" spans="1:15" ht="13.5">
      <c r="A6" s="38"/>
      <c r="B6" s="38"/>
      <c r="C6" s="38"/>
      <c r="D6" s="38"/>
      <c r="E6" s="38"/>
      <c r="F6" s="38"/>
      <c r="G6" s="38"/>
      <c r="H6" s="38"/>
      <c r="I6" s="38"/>
      <c r="J6" s="38"/>
      <c r="K6" s="38"/>
      <c r="L6" s="38"/>
      <c r="M6" s="38"/>
      <c r="N6" s="37"/>
      <c r="O6" s="37"/>
    </row>
    <row r="7" spans="1:15" ht="13.5">
      <c r="A7" s="39"/>
      <c r="B7" s="39"/>
      <c r="C7" s="39"/>
      <c r="D7" s="39"/>
      <c r="E7" s="39"/>
      <c r="F7" s="39"/>
      <c r="G7" s="39"/>
      <c r="H7" s="39"/>
      <c r="I7" s="39"/>
      <c r="J7" s="39"/>
      <c r="K7" s="37"/>
      <c r="L7" s="37"/>
      <c r="M7" s="37"/>
      <c r="N7" s="37"/>
      <c r="O7" s="37"/>
    </row>
    <row r="8" spans="1:15" ht="13.5">
      <c r="A8" s="235" t="s">
        <v>87</v>
      </c>
      <c r="B8" s="236"/>
      <c r="C8" s="237"/>
      <c r="D8" s="238" t="s">
        <v>57</v>
      </c>
      <c r="E8" s="238"/>
      <c r="F8" s="238"/>
      <c r="G8" s="238"/>
      <c r="H8" s="238"/>
      <c r="I8" s="238"/>
      <c r="J8" s="238"/>
      <c r="K8" s="238"/>
      <c r="L8" s="238"/>
      <c r="M8" s="238"/>
      <c r="N8" s="37"/>
      <c r="O8" s="37"/>
    </row>
    <row r="9" spans="1:15" ht="13.5">
      <c r="A9" s="39"/>
      <c r="B9" s="37"/>
      <c r="C9" s="37"/>
      <c r="D9" s="37"/>
      <c r="E9" s="37"/>
      <c r="F9" s="37"/>
      <c r="G9" s="37"/>
      <c r="H9" s="37"/>
      <c r="I9" s="37"/>
      <c r="J9" s="37"/>
      <c r="K9" s="37"/>
      <c r="L9" s="37"/>
      <c r="M9" s="37"/>
      <c r="N9" s="37"/>
      <c r="O9" s="37"/>
    </row>
    <row r="10" spans="1:15" ht="13.5">
      <c r="A10" s="224" t="s">
        <v>58</v>
      </c>
      <c r="B10" s="224"/>
      <c r="C10" s="224"/>
      <c r="D10" s="40"/>
      <c r="E10" s="41" t="s">
        <v>39</v>
      </c>
      <c r="F10" s="37"/>
      <c r="G10" s="224" t="s">
        <v>59</v>
      </c>
      <c r="H10" s="224"/>
      <c r="I10" s="224"/>
      <c r="J10" s="42"/>
      <c r="K10" s="41" t="s">
        <v>0</v>
      </c>
      <c r="L10" s="37"/>
      <c r="M10" s="37"/>
      <c r="N10" s="37"/>
      <c r="O10" s="37"/>
    </row>
    <row r="11" spans="1:15" ht="14.25" thickBot="1">
      <c r="A11" s="38"/>
      <c r="B11" s="38"/>
      <c r="C11" s="38"/>
      <c r="D11" s="43"/>
      <c r="E11" s="43"/>
      <c r="F11" s="37"/>
      <c r="G11" s="37"/>
      <c r="H11" s="37"/>
      <c r="I11" s="37"/>
      <c r="J11" s="37"/>
      <c r="K11" s="37"/>
      <c r="L11" s="37"/>
      <c r="M11" s="37"/>
      <c r="N11" s="37"/>
      <c r="O11" s="37"/>
    </row>
    <row r="12" spans="1:15" ht="14.25" thickBot="1">
      <c r="A12" s="243" t="s">
        <v>169</v>
      </c>
      <c r="B12" s="244"/>
      <c r="C12" s="244"/>
      <c r="D12" s="244"/>
      <c r="E12" s="245"/>
      <c r="F12" s="43"/>
      <c r="G12" s="37"/>
      <c r="H12" s="37"/>
      <c r="I12" s="37"/>
      <c r="J12" s="37"/>
      <c r="K12" s="37"/>
      <c r="L12" s="37"/>
      <c r="M12" s="37"/>
      <c r="N12" s="37"/>
      <c r="O12" s="37"/>
    </row>
    <row r="13" ht="7.5" customHeight="1" thickBot="1"/>
    <row r="14" spans="1:15" s="47" customFormat="1" ht="15" customHeight="1">
      <c r="A14" s="220"/>
      <c r="B14" s="221"/>
      <c r="C14" s="254" t="s">
        <v>97</v>
      </c>
      <c r="D14" s="255"/>
      <c r="E14" s="255"/>
      <c r="F14" s="255"/>
      <c r="G14" s="255"/>
      <c r="H14" s="256"/>
      <c r="I14" s="207" t="s">
        <v>98</v>
      </c>
      <c r="J14" s="208"/>
      <c r="K14" s="208"/>
      <c r="L14" s="208"/>
      <c r="M14" s="208"/>
      <c r="N14" s="209"/>
      <c r="O14" s="239" t="s">
        <v>99</v>
      </c>
    </row>
    <row r="15" spans="1:15" s="47" customFormat="1" ht="52.5" customHeight="1" thickBot="1">
      <c r="A15" s="48" t="s">
        <v>100</v>
      </c>
      <c r="B15" s="49" t="s">
        <v>101</v>
      </c>
      <c r="C15" s="50" t="s">
        <v>142</v>
      </c>
      <c r="D15" s="51" t="s">
        <v>1</v>
      </c>
      <c r="E15" s="51" t="s">
        <v>2</v>
      </c>
      <c r="F15" s="51" t="s">
        <v>3</v>
      </c>
      <c r="G15" s="51" t="s">
        <v>4</v>
      </c>
      <c r="H15" s="51" t="s">
        <v>92</v>
      </c>
      <c r="I15" s="52" t="s">
        <v>141</v>
      </c>
      <c r="J15" s="53" t="s">
        <v>136</v>
      </c>
      <c r="K15" s="54" t="s">
        <v>137</v>
      </c>
      <c r="L15" s="53" t="s">
        <v>138</v>
      </c>
      <c r="M15" s="55" t="s">
        <v>102</v>
      </c>
      <c r="N15" s="51" t="s">
        <v>139</v>
      </c>
      <c r="O15" s="240"/>
    </row>
    <row r="16" spans="1:15" ht="15.75" customHeight="1">
      <c r="A16" s="56" t="s">
        <v>103</v>
      </c>
      <c r="B16" s="148"/>
      <c r="C16" s="188"/>
      <c r="D16" s="195"/>
      <c r="E16" s="196"/>
      <c r="F16" s="197"/>
      <c r="G16" s="198"/>
      <c r="H16" s="150"/>
      <c r="I16" s="151"/>
      <c r="J16" s="152"/>
      <c r="K16" s="153"/>
      <c r="L16" s="153"/>
      <c r="M16" s="154"/>
      <c r="N16" s="155"/>
      <c r="O16" s="64">
        <f>IF(C16+D16+E16+F16+G16+I16+J16+K16+L16=0,"",C16+D16+E16+F16+G16+I16+J16+K16+L16)</f>
      </c>
    </row>
    <row r="17" spans="1:15" ht="15.75" customHeight="1">
      <c r="A17" s="65" t="s">
        <v>104</v>
      </c>
      <c r="B17" s="111"/>
      <c r="C17" s="156"/>
      <c r="D17" s="199"/>
      <c r="E17" s="199"/>
      <c r="F17" s="199"/>
      <c r="G17" s="158"/>
      <c r="H17" s="159"/>
      <c r="I17" s="160"/>
      <c r="J17" s="161"/>
      <c r="K17" s="162"/>
      <c r="L17" s="162"/>
      <c r="M17" s="163"/>
      <c r="N17" s="164"/>
      <c r="O17" s="64">
        <f aca="true" t="shared" si="0" ref="O17:O41">IF(C17+D17+E17+F17+G17+I17+J17+K17+L17=0,"",C17+D17+E17+F17+G17+I17+J17+K17+L17)</f>
      </c>
    </row>
    <row r="18" spans="1:15" ht="15.75" customHeight="1">
      <c r="A18" s="74" t="s">
        <v>105</v>
      </c>
      <c r="B18" s="111"/>
      <c r="C18" s="165"/>
      <c r="D18" s="158"/>
      <c r="E18" s="158"/>
      <c r="F18" s="158"/>
      <c r="G18" s="158"/>
      <c r="H18" s="159"/>
      <c r="I18" s="160"/>
      <c r="J18" s="161"/>
      <c r="K18" s="162"/>
      <c r="L18" s="162"/>
      <c r="M18" s="163"/>
      <c r="N18" s="164"/>
      <c r="O18" s="64">
        <f t="shared" si="0"/>
      </c>
    </row>
    <row r="19" spans="1:15" ht="15.75" customHeight="1">
      <c r="A19" s="65" t="s">
        <v>106</v>
      </c>
      <c r="B19" s="111"/>
      <c r="C19" s="165"/>
      <c r="D19" s="158"/>
      <c r="E19" s="158"/>
      <c r="F19" s="158"/>
      <c r="G19" s="158"/>
      <c r="H19" s="159"/>
      <c r="I19" s="160"/>
      <c r="J19" s="161"/>
      <c r="K19" s="162"/>
      <c r="L19" s="162"/>
      <c r="M19" s="163"/>
      <c r="N19" s="164"/>
      <c r="O19" s="64">
        <f t="shared" si="0"/>
      </c>
    </row>
    <row r="20" spans="1:15" ht="15.75" customHeight="1">
      <c r="A20" s="74" t="s">
        <v>107</v>
      </c>
      <c r="B20" s="111"/>
      <c r="C20" s="165"/>
      <c r="D20" s="158"/>
      <c r="E20" s="158"/>
      <c r="F20" s="73"/>
      <c r="G20" s="73"/>
      <c r="H20" s="159"/>
      <c r="I20" s="160"/>
      <c r="J20" s="161"/>
      <c r="K20" s="162"/>
      <c r="L20" s="162"/>
      <c r="M20" s="163"/>
      <c r="N20" s="164"/>
      <c r="O20" s="64">
        <f t="shared" si="0"/>
      </c>
    </row>
    <row r="21" spans="1:15" ht="15.75" customHeight="1">
      <c r="A21" s="65" t="s">
        <v>108</v>
      </c>
      <c r="B21" s="111"/>
      <c r="C21" s="165"/>
      <c r="D21" s="158"/>
      <c r="E21" s="158"/>
      <c r="F21" s="73"/>
      <c r="G21" s="73"/>
      <c r="H21" s="159"/>
      <c r="I21" s="160"/>
      <c r="J21" s="161"/>
      <c r="K21" s="162"/>
      <c r="L21" s="162"/>
      <c r="M21" s="163"/>
      <c r="N21" s="164"/>
      <c r="O21" s="64">
        <f t="shared" si="0"/>
      </c>
    </row>
    <row r="22" spans="1:15" ht="15.75" customHeight="1">
      <c r="A22" s="74" t="s">
        <v>109</v>
      </c>
      <c r="B22" s="111"/>
      <c r="C22" s="165"/>
      <c r="D22" s="158"/>
      <c r="E22" s="158"/>
      <c r="F22" s="73"/>
      <c r="G22" s="73"/>
      <c r="H22" s="159"/>
      <c r="I22" s="160"/>
      <c r="J22" s="161"/>
      <c r="K22" s="162"/>
      <c r="L22" s="162"/>
      <c r="M22" s="163"/>
      <c r="N22" s="164"/>
      <c r="O22" s="64">
        <f t="shared" si="0"/>
      </c>
    </row>
    <row r="23" spans="1:15" ht="15.75" customHeight="1">
      <c r="A23" s="166" t="s">
        <v>110</v>
      </c>
      <c r="B23" s="167"/>
      <c r="C23" s="168"/>
      <c r="D23" s="117"/>
      <c r="E23" s="117"/>
      <c r="F23" s="73"/>
      <c r="G23" s="73"/>
      <c r="H23" s="169"/>
      <c r="I23" s="170"/>
      <c r="J23" s="171"/>
      <c r="K23" s="172"/>
      <c r="L23" s="172"/>
      <c r="M23" s="173"/>
      <c r="N23" s="174"/>
      <c r="O23" s="118">
        <f t="shared" si="0"/>
      </c>
    </row>
    <row r="24" spans="1:15" ht="15.75" customHeight="1">
      <c r="A24" s="74" t="s">
        <v>121</v>
      </c>
      <c r="B24" s="66"/>
      <c r="C24" s="75"/>
      <c r="D24" s="73"/>
      <c r="E24" s="73"/>
      <c r="F24" s="73"/>
      <c r="G24" s="73"/>
      <c r="H24" s="169"/>
      <c r="I24" s="160"/>
      <c r="J24" s="71"/>
      <c r="K24" s="67"/>
      <c r="L24" s="71"/>
      <c r="M24" s="72"/>
      <c r="N24" s="73"/>
      <c r="O24" s="118">
        <f t="shared" si="0"/>
      </c>
    </row>
    <row r="25" spans="1:15" ht="15.75" customHeight="1">
      <c r="A25" s="65" t="s">
        <v>122</v>
      </c>
      <c r="B25" s="66"/>
      <c r="C25" s="75"/>
      <c r="D25" s="73"/>
      <c r="E25" s="73"/>
      <c r="F25" s="73"/>
      <c r="G25" s="73"/>
      <c r="H25" s="169"/>
      <c r="I25" s="160"/>
      <c r="J25" s="71"/>
      <c r="K25" s="67"/>
      <c r="L25" s="71"/>
      <c r="M25" s="72"/>
      <c r="N25" s="73"/>
      <c r="O25" s="118">
        <f t="shared" si="0"/>
      </c>
    </row>
    <row r="26" spans="1:15" ht="15.75" customHeight="1">
      <c r="A26" s="74" t="s">
        <v>123</v>
      </c>
      <c r="B26" s="66"/>
      <c r="C26" s="75"/>
      <c r="D26" s="73"/>
      <c r="E26" s="73"/>
      <c r="F26" s="73"/>
      <c r="G26" s="73"/>
      <c r="H26" s="169"/>
      <c r="I26" s="160"/>
      <c r="J26" s="71"/>
      <c r="K26" s="67"/>
      <c r="L26" s="71"/>
      <c r="M26" s="72"/>
      <c r="N26" s="73"/>
      <c r="O26" s="118">
        <f t="shared" si="0"/>
      </c>
    </row>
    <row r="27" spans="1:15" ht="15.75" customHeight="1">
      <c r="A27" s="65" t="s">
        <v>124</v>
      </c>
      <c r="B27" s="66"/>
      <c r="C27" s="75"/>
      <c r="D27" s="73"/>
      <c r="E27" s="73"/>
      <c r="F27" s="73"/>
      <c r="G27" s="73"/>
      <c r="H27" s="169"/>
      <c r="I27" s="160"/>
      <c r="J27" s="71"/>
      <c r="K27" s="67"/>
      <c r="L27" s="71"/>
      <c r="M27" s="72"/>
      <c r="N27" s="73"/>
      <c r="O27" s="118">
        <f t="shared" si="0"/>
      </c>
    </row>
    <row r="28" spans="1:15" ht="15.75" customHeight="1">
      <c r="A28" s="74" t="s">
        <v>125</v>
      </c>
      <c r="B28" s="66"/>
      <c r="C28" s="75"/>
      <c r="D28" s="73"/>
      <c r="E28" s="73"/>
      <c r="F28" s="73"/>
      <c r="G28" s="73"/>
      <c r="H28" s="169"/>
      <c r="I28" s="160"/>
      <c r="J28" s="73"/>
      <c r="K28" s="73"/>
      <c r="L28" s="67"/>
      <c r="M28" s="72"/>
      <c r="N28" s="73"/>
      <c r="O28" s="118">
        <f t="shared" si="0"/>
      </c>
    </row>
    <row r="29" spans="1:15" ht="15.75" customHeight="1">
      <c r="A29" s="65" t="s">
        <v>126</v>
      </c>
      <c r="B29" s="66"/>
      <c r="C29" s="75"/>
      <c r="D29" s="73"/>
      <c r="E29" s="73"/>
      <c r="F29" s="73"/>
      <c r="G29" s="73"/>
      <c r="H29" s="169"/>
      <c r="I29" s="160"/>
      <c r="J29" s="73"/>
      <c r="K29" s="73"/>
      <c r="L29" s="67"/>
      <c r="M29" s="72"/>
      <c r="N29" s="73"/>
      <c r="O29" s="118">
        <f t="shared" si="0"/>
      </c>
    </row>
    <row r="30" spans="1:15" ht="15.75" customHeight="1">
      <c r="A30" s="74" t="s">
        <v>127</v>
      </c>
      <c r="B30" s="66"/>
      <c r="C30" s="75"/>
      <c r="D30" s="73"/>
      <c r="E30" s="73"/>
      <c r="F30" s="73"/>
      <c r="G30" s="73"/>
      <c r="H30" s="169"/>
      <c r="I30" s="160"/>
      <c r="J30" s="73"/>
      <c r="K30" s="73"/>
      <c r="L30" s="67"/>
      <c r="M30" s="72"/>
      <c r="N30" s="73"/>
      <c r="O30" s="118">
        <f t="shared" si="0"/>
      </c>
    </row>
    <row r="31" spans="1:15" ht="15.75" customHeight="1">
      <c r="A31" s="65" t="s">
        <v>128</v>
      </c>
      <c r="B31" s="66"/>
      <c r="C31" s="75"/>
      <c r="D31" s="73"/>
      <c r="E31" s="73"/>
      <c r="F31" s="73"/>
      <c r="G31" s="73"/>
      <c r="H31" s="169"/>
      <c r="I31" s="160"/>
      <c r="J31" s="73"/>
      <c r="K31" s="73"/>
      <c r="L31" s="67"/>
      <c r="M31" s="72"/>
      <c r="N31" s="73"/>
      <c r="O31" s="118">
        <f t="shared" si="0"/>
      </c>
    </row>
    <row r="32" spans="1:15" ht="15.75" customHeight="1">
      <c r="A32" s="74" t="s">
        <v>129</v>
      </c>
      <c r="B32" s="66"/>
      <c r="C32" s="75"/>
      <c r="D32" s="73"/>
      <c r="E32" s="73"/>
      <c r="F32" s="73"/>
      <c r="G32" s="73"/>
      <c r="H32" s="169"/>
      <c r="I32" s="160"/>
      <c r="J32" s="73"/>
      <c r="K32" s="73"/>
      <c r="L32" s="67"/>
      <c r="M32" s="72"/>
      <c r="N32" s="73"/>
      <c r="O32" s="118">
        <f t="shared" si="0"/>
      </c>
    </row>
    <row r="33" spans="1:15" ht="15.75" customHeight="1">
      <c r="A33" s="65" t="s">
        <v>130</v>
      </c>
      <c r="B33" s="66"/>
      <c r="C33" s="75"/>
      <c r="D33" s="73"/>
      <c r="E33" s="73"/>
      <c r="F33" s="73"/>
      <c r="G33" s="73"/>
      <c r="H33" s="169"/>
      <c r="I33" s="160"/>
      <c r="J33" s="73"/>
      <c r="K33" s="73"/>
      <c r="L33" s="67"/>
      <c r="M33" s="72"/>
      <c r="N33" s="73"/>
      <c r="O33" s="118">
        <f t="shared" si="0"/>
      </c>
    </row>
    <row r="34" spans="1:15" ht="15.75" customHeight="1">
      <c r="A34" s="74" t="s">
        <v>131</v>
      </c>
      <c r="B34" s="66"/>
      <c r="C34" s="75"/>
      <c r="D34" s="73"/>
      <c r="E34" s="73"/>
      <c r="F34" s="73"/>
      <c r="G34" s="73"/>
      <c r="H34" s="169"/>
      <c r="I34" s="160"/>
      <c r="J34" s="73"/>
      <c r="K34" s="73"/>
      <c r="L34" s="67"/>
      <c r="M34" s="72"/>
      <c r="N34" s="73"/>
      <c r="O34" s="118">
        <f t="shared" si="0"/>
      </c>
    </row>
    <row r="35" spans="1:15" ht="15.75" customHeight="1">
      <c r="A35" s="65" t="s">
        <v>132</v>
      </c>
      <c r="B35" s="66"/>
      <c r="C35" s="75"/>
      <c r="D35" s="73"/>
      <c r="E35" s="73"/>
      <c r="F35" s="73"/>
      <c r="G35" s="73"/>
      <c r="H35" s="169"/>
      <c r="I35" s="160"/>
      <c r="J35" s="73"/>
      <c r="K35" s="73"/>
      <c r="L35" s="67"/>
      <c r="M35" s="72"/>
      <c r="N35" s="73"/>
      <c r="O35" s="118">
        <f t="shared" si="0"/>
      </c>
    </row>
    <row r="36" spans="1:15" ht="15.75" customHeight="1">
      <c r="A36" s="74" t="s">
        <v>133</v>
      </c>
      <c r="B36" s="66"/>
      <c r="C36" s="75"/>
      <c r="D36" s="73"/>
      <c r="E36" s="73"/>
      <c r="F36" s="73"/>
      <c r="G36" s="73"/>
      <c r="H36" s="169"/>
      <c r="I36" s="160"/>
      <c r="J36" s="73"/>
      <c r="K36" s="73"/>
      <c r="L36" s="67"/>
      <c r="M36" s="72"/>
      <c r="N36" s="73"/>
      <c r="O36" s="118">
        <f t="shared" si="0"/>
      </c>
    </row>
    <row r="37" spans="1:15" ht="15.75" customHeight="1">
      <c r="A37" s="65" t="s">
        <v>134</v>
      </c>
      <c r="B37" s="66"/>
      <c r="C37" s="75"/>
      <c r="D37" s="73"/>
      <c r="E37" s="73"/>
      <c r="F37" s="73"/>
      <c r="G37" s="73"/>
      <c r="H37" s="169"/>
      <c r="I37" s="160"/>
      <c r="J37" s="73"/>
      <c r="K37" s="73"/>
      <c r="L37" s="67"/>
      <c r="M37" s="72"/>
      <c r="N37" s="73"/>
      <c r="O37" s="118">
        <f t="shared" si="0"/>
      </c>
    </row>
    <row r="38" spans="1:15" ht="15.75" customHeight="1">
      <c r="A38" s="74" t="s">
        <v>135</v>
      </c>
      <c r="B38" s="66"/>
      <c r="C38" s="75"/>
      <c r="D38" s="73"/>
      <c r="E38" s="73"/>
      <c r="F38" s="73"/>
      <c r="G38" s="73"/>
      <c r="H38" s="200"/>
      <c r="I38" s="160"/>
      <c r="J38" s="71"/>
      <c r="K38" s="73"/>
      <c r="L38" s="67"/>
      <c r="M38" s="72"/>
      <c r="N38" s="73"/>
      <c r="O38" s="118">
        <f t="shared" si="0"/>
      </c>
    </row>
    <row r="39" spans="1:15" ht="15.75" customHeight="1">
      <c r="A39" s="74" t="s">
        <v>111</v>
      </c>
      <c r="B39" s="175"/>
      <c r="C39" s="176"/>
      <c r="D39" s="177"/>
      <c r="E39" s="177"/>
      <c r="F39" s="73"/>
      <c r="G39" s="73"/>
      <c r="H39" s="133"/>
      <c r="I39" s="160"/>
      <c r="J39" s="201"/>
      <c r="K39" s="178"/>
      <c r="L39" s="177"/>
      <c r="M39" s="135"/>
      <c r="N39" s="178"/>
      <c r="O39" s="64">
        <f t="shared" si="0"/>
      </c>
    </row>
    <row r="40" spans="1:15" ht="15.75" customHeight="1">
      <c r="A40" s="74" t="s">
        <v>112</v>
      </c>
      <c r="B40" s="111"/>
      <c r="C40" s="156"/>
      <c r="D40" s="157"/>
      <c r="E40" s="157"/>
      <c r="F40" s="73"/>
      <c r="G40" s="73"/>
      <c r="H40" s="133"/>
      <c r="I40" s="202"/>
      <c r="J40" s="203"/>
      <c r="K40" s="158"/>
      <c r="L40" s="157"/>
      <c r="M40" s="135"/>
      <c r="N40" s="158"/>
      <c r="O40" s="64">
        <f t="shared" si="0"/>
      </c>
    </row>
    <row r="41" spans="1:15" ht="15.75" customHeight="1">
      <c r="A41" s="65" t="s">
        <v>113</v>
      </c>
      <c r="B41" s="111"/>
      <c r="C41" s="156"/>
      <c r="D41" s="157"/>
      <c r="E41" s="157"/>
      <c r="F41" s="73"/>
      <c r="G41" s="73"/>
      <c r="H41" s="133"/>
      <c r="I41" s="180"/>
      <c r="J41" s="157"/>
      <c r="K41" s="157"/>
      <c r="L41" s="180"/>
      <c r="M41" s="135"/>
      <c r="N41" s="158"/>
      <c r="O41" s="64">
        <f t="shared" si="0"/>
      </c>
    </row>
    <row r="42" spans="1:15" ht="15.75" customHeight="1">
      <c r="A42" s="74" t="s">
        <v>114</v>
      </c>
      <c r="B42" s="111"/>
      <c r="C42" s="156"/>
      <c r="D42" s="157"/>
      <c r="E42" s="157"/>
      <c r="F42" s="73"/>
      <c r="G42" s="73"/>
      <c r="H42" s="133"/>
      <c r="I42" s="180"/>
      <c r="J42" s="157"/>
      <c r="K42" s="157"/>
      <c r="L42" s="180"/>
      <c r="M42" s="135"/>
      <c r="N42" s="158"/>
      <c r="O42" s="64">
        <f>IF(C42+D42+E42+F42+G42+I42+J42+K42+L42=0,"",C42+D42+E42+F42+G42+I42+J42+K42+L42)</f>
      </c>
    </row>
    <row r="43" spans="1:15" ht="15" customHeight="1">
      <c r="A43" s="65" t="s">
        <v>115</v>
      </c>
      <c r="B43" s="111"/>
      <c r="C43" s="156"/>
      <c r="D43" s="157"/>
      <c r="E43" s="157"/>
      <c r="F43" s="73"/>
      <c r="G43" s="73"/>
      <c r="H43" s="133"/>
      <c r="I43" s="180"/>
      <c r="J43" s="157"/>
      <c r="K43" s="157"/>
      <c r="L43" s="180"/>
      <c r="M43" s="135"/>
      <c r="N43" s="158"/>
      <c r="O43" s="64">
        <f>IF(C43+D43+E43+F43+G43+I43+J43+K43+L43=0,"",C43+D43+E43+F43+G43+I43+J43+K43+L43)</f>
      </c>
    </row>
    <row r="44" spans="1:15" ht="15" customHeight="1">
      <c r="A44" s="74" t="s">
        <v>116</v>
      </c>
      <c r="B44" s="66"/>
      <c r="C44" s="75"/>
      <c r="D44" s="73"/>
      <c r="E44" s="73"/>
      <c r="F44" s="73"/>
      <c r="G44" s="73"/>
      <c r="H44" s="68"/>
      <c r="I44" s="69"/>
      <c r="J44" s="71"/>
      <c r="K44" s="67"/>
      <c r="L44" s="71"/>
      <c r="M44" s="72"/>
      <c r="N44" s="73"/>
      <c r="O44" s="64">
        <f>IF(C44+D44+E44+F44+G44+I44+J44+K44+L44=0,"",C44+D44+E44+F44+G44+I44+J44+K44+L44)</f>
      </c>
    </row>
    <row r="45" spans="1:15" ht="15" customHeight="1">
      <c r="A45" s="65" t="s">
        <v>117</v>
      </c>
      <c r="B45" s="66"/>
      <c r="C45" s="75"/>
      <c r="D45" s="73"/>
      <c r="E45" s="73"/>
      <c r="F45" s="73"/>
      <c r="G45" s="73"/>
      <c r="H45" s="68"/>
      <c r="I45" s="69"/>
      <c r="J45" s="71"/>
      <c r="K45" s="67"/>
      <c r="L45" s="71"/>
      <c r="M45" s="72"/>
      <c r="N45" s="73"/>
      <c r="O45" s="64">
        <f>IF(C45+D45+E45+F45+G45+I45+J45+K45+L45=0,"",C45+D45+E45+F45+G45+I45+J45+K45+L45)</f>
      </c>
    </row>
    <row r="46" spans="1:15" ht="15" customHeight="1" thickBot="1">
      <c r="A46" s="127" t="s">
        <v>21</v>
      </c>
      <c r="B46" s="111"/>
      <c r="C46" s="112"/>
      <c r="D46" s="113"/>
      <c r="E46" s="113"/>
      <c r="F46" s="113"/>
      <c r="G46" s="117"/>
      <c r="H46" s="133"/>
      <c r="I46" s="115"/>
      <c r="J46" s="134"/>
      <c r="K46" s="113"/>
      <c r="L46" s="115"/>
      <c r="M46" s="135"/>
      <c r="N46" s="117"/>
      <c r="O46" s="64">
        <f>IF(C46+D46+E46+F46+G46+I46+J46+K46+L46=0,"",C46+D46+E46+F46+G46+I46+J46+K46+L46)</f>
      </c>
    </row>
    <row r="47" spans="1:15" s="80" customFormat="1" ht="15.75" customHeight="1">
      <c r="A47" s="214" t="s">
        <v>118</v>
      </c>
      <c r="B47" s="215"/>
      <c r="C47" s="124">
        <f>IF(SUM(C16:C46)=0,"",SUM(C16:C46))</f>
      </c>
      <c r="D47" s="125">
        <f aca="true" t="shared" si="1" ref="D47:O47">IF(SUM(D16:D46)=0,"",SUM(D16:D46))</f>
      </c>
      <c r="E47" s="125">
        <f t="shared" si="1"/>
      </c>
      <c r="F47" s="125">
        <f t="shared" si="1"/>
      </c>
      <c r="G47" s="125">
        <f t="shared" si="1"/>
      </c>
      <c r="H47" s="77">
        <f t="shared" si="1"/>
      </c>
      <c r="I47" s="124">
        <f t="shared" si="1"/>
      </c>
      <c r="J47" s="125">
        <f t="shared" si="1"/>
      </c>
      <c r="K47" s="125">
        <f t="shared" si="1"/>
      </c>
      <c r="L47" s="125">
        <f t="shared" si="1"/>
      </c>
      <c r="M47" s="125">
        <f t="shared" si="1"/>
      </c>
      <c r="N47" s="77">
        <f t="shared" si="1"/>
      </c>
      <c r="O47" s="79">
        <f t="shared" si="1"/>
      </c>
    </row>
    <row r="48" spans="1:15" s="80" customFormat="1" ht="15.75" customHeight="1">
      <c r="A48" s="216" t="s">
        <v>119</v>
      </c>
      <c r="B48" s="217"/>
      <c r="C48" s="81">
        <v>0.25</v>
      </c>
      <c r="D48" s="82">
        <v>0.5</v>
      </c>
      <c r="E48" s="82">
        <v>0.5</v>
      </c>
      <c r="F48" s="82">
        <v>0.75</v>
      </c>
      <c r="G48" s="82">
        <v>1</v>
      </c>
      <c r="H48" s="83"/>
      <c r="I48" s="84">
        <v>0.25</v>
      </c>
      <c r="J48" s="85">
        <v>0.5</v>
      </c>
      <c r="K48" s="82">
        <v>0.75</v>
      </c>
      <c r="L48" s="85">
        <v>1</v>
      </c>
      <c r="M48" s="86"/>
      <c r="N48" s="86"/>
      <c r="O48" s="121" t="s">
        <v>120</v>
      </c>
    </row>
    <row r="49" spans="1:15" s="80" customFormat="1" ht="15.75" customHeight="1" thickBot="1">
      <c r="A49" s="218" t="s">
        <v>94</v>
      </c>
      <c r="B49" s="219"/>
      <c r="C49" s="88">
        <f>IF(C47="","",(C47*C48))</f>
      </c>
      <c r="D49" s="89">
        <f aca="true" t="shared" si="2" ref="D49:L49">IF(D47="","",(D47*D48))</f>
      </c>
      <c r="E49" s="89">
        <f t="shared" si="2"/>
      </c>
      <c r="F49" s="90">
        <f t="shared" si="2"/>
      </c>
      <c r="G49" s="89">
        <f t="shared" si="2"/>
      </c>
      <c r="H49" s="89">
        <f>SUM(C49:G49)</f>
        <v>0</v>
      </c>
      <c r="I49" s="91">
        <f>IF(I47="","",(I47*I48))</f>
      </c>
      <c r="J49" s="92">
        <f t="shared" si="2"/>
      </c>
      <c r="K49" s="93">
        <f t="shared" si="2"/>
      </c>
      <c r="L49" s="93">
        <f t="shared" si="2"/>
      </c>
      <c r="M49" s="90">
        <f>IF(K50=0,"",K50)</f>
      </c>
      <c r="N49" s="89">
        <f>IF(L50=0,"",L50)</f>
      </c>
      <c r="O49" s="94">
        <f>IF(J50+L50=0,"",J50+L50)</f>
      </c>
    </row>
    <row r="50" spans="1:15" s="80" customFormat="1" ht="15.75" customHeight="1" thickBot="1">
      <c r="A50" s="233" t="s">
        <v>95</v>
      </c>
      <c r="B50" s="241"/>
      <c r="C50" s="241"/>
      <c r="D50" s="241"/>
      <c r="E50" s="241"/>
      <c r="F50" s="234"/>
      <c r="G50" s="230" t="s">
        <v>93</v>
      </c>
      <c r="H50" s="231"/>
      <c r="I50" s="232"/>
      <c r="J50" s="95">
        <f>SUM(C49:G49)</f>
        <v>0</v>
      </c>
      <c r="K50" s="96">
        <f>SUM(I49:L49)</f>
        <v>0</v>
      </c>
      <c r="L50" s="97">
        <f>IF(N47&gt;K50,K50,N47)</f>
        <v>0</v>
      </c>
      <c r="M50" s="233" t="s">
        <v>96</v>
      </c>
      <c r="N50" s="234"/>
      <c r="O50" s="98" t="e">
        <f>IF(G50="Yes",O49*6/7,"")</f>
        <v>#VALUE!</v>
      </c>
    </row>
    <row r="51" spans="1:15" s="80" customFormat="1" ht="3.75" customHeight="1">
      <c r="A51" s="99"/>
      <c r="B51" s="99"/>
      <c r="C51" s="99"/>
      <c r="D51" s="99"/>
      <c r="E51" s="99"/>
      <c r="F51" s="99"/>
      <c r="G51" s="99"/>
      <c r="H51" s="99"/>
      <c r="I51" s="99"/>
      <c r="J51" s="100"/>
      <c r="K51" s="100"/>
      <c r="L51" s="101"/>
      <c r="M51" s="99"/>
      <c r="N51" s="99"/>
      <c r="O51" s="102"/>
    </row>
    <row r="52" spans="1:15" s="110" customFormat="1" ht="15.75" customHeight="1">
      <c r="A52" s="43"/>
      <c r="B52" s="43"/>
      <c r="C52" s="103"/>
      <c r="D52" s="103"/>
      <c r="E52" s="103"/>
      <c r="F52" s="103"/>
      <c r="G52" s="104" t="s">
        <v>52</v>
      </c>
      <c r="H52" s="105"/>
      <c r="I52" s="105"/>
      <c r="J52" s="106"/>
      <c r="K52" s="106"/>
      <c r="L52" s="107"/>
      <c r="M52" s="108"/>
      <c r="N52" s="108"/>
      <c r="O52" s="109"/>
    </row>
    <row r="53" spans="1:15" ht="15.75" customHeight="1">
      <c r="A53" s="35"/>
      <c r="B53" s="35"/>
      <c r="C53" s="35"/>
      <c r="D53" s="35"/>
      <c r="E53" s="35"/>
      <c r="F53" s="35"/>
      <c r="G53" s="35"/>
      <c r="H53" s="35"/>
      <c r="I53" s="35"/>
      <c r="J53" s="35"/>
      <c r="K53" s="35"/>
      <c r="L53" s="35"/>
      <c r="M53" s="35"/>
      <c r="N53" s="35"/>
      <c r="O53" s="35"/>
    </row>
    <row r="54" ht="7.5" customHeight="1">
      <c r="G54" s="104"/>
    </row>
    <row r="55" spans="1:15" ht="17.25" customHeight="1">
      <c r="A55" s="222" t="s">
        <v>72</v>
      </c>
      <c r="B55" s="222"/>
      <c r="C55" s="222"/>
      <c r="D55" s="222"/>
      <c r="E55" s="222"/>
      <c r="F55" s="222"/>
      <c r="G55" s="222"/>
      <c r="H55" s="222"/>
      <c r="I55" s="222"/>
      <c r="J55" s="222"/>
      <c r="K55" s="222"/>
      <c r="L55" s="222"/>
      <c r="M55" s="222"/>
      <c r="N55" s="222"/>
      <c r="O55" s="222"/>
    </row>
    <row r="56" spans="1:15" ht="17.25" customHeight="1">
      <c r="A56" s="222" t="s">
        <v>73</v>
      </c>
      <c r="B56" s="222"/>
      <c r="C56" s="222"/>
      <c r="D56" s="222"/>
      <c r="E56" s="222"/>
      <c r="F56" s="222"/>
      <c r="G56" s="222"/>
      <c r="H56" s="222"/>
      <c r="I56" s="222"/>
      <c r="J56" s="222"/>
      <c r="K56" s="222"/>
      <c r="L56" s="222"/>
      <c r="M56" s="222"/>
      <c r="N56" s="222"/>
      <c r="O56" s="222"/>
    </row>
    <row r="57" spans="1:15" ht="17.25" customHeight="1">
      <c r="A57" s="223" t="s">
        <v>151</v>
      </c>
      <c r="B57" s="223"/>
      <c r="C57" s="223"/>
      <c r="D57" s="223"/>
      <c r="E57" s="223"/>
      <c r="F57" s="223"/>
      <c r="G57" s="223"/>
      <c r="H57" s="223"/>
      <c r="I57" s="223"/>
      <c r="J57" s="223"/>
      <c r="K57" s="223"/>
      <c r="L57" s="223"/>
      <c r="M57" s="223"/>
      <c r="N57" s="223"/>
      <c r="O57" s="223"/>
    </row>
    <row r="58" spans="1:15" ht="17.25" customHeight="1">
      <c r="A58" s="242" t="s">
        <v>152</v>
      </c>
      <c r="B58" s="242"/>
      <c r="C58" s="242"/>
      <c r="D58" s="242"/>
      <c r="E58" s="242"/>
      <c r="F58" s="242"/>
      <c r="G58" s="242"/>
      <c r="H58" s="242"/>
      <c r="I58" s="242"/>
      <c r="J58" s="242"/>
      <c r="K58" s="242"/>
      <c r="L58" s="242"/>
      <c r="M58" s="242"/>
      <c r="N58" s="242"/>
      <c r="O58" s="242"/>
    </row>
    <row r="59" spans="1:15" ht="17.25" customHeight="1">
      <c r="A59" s="242" t="s">
        <v>69</v>
      </c>
      <c r="B59" s="242"/>
      <c r="C59" s="242"/>
      <c r="D59" s="242"/>
      <c r="E59" s="242"/>
      <c r="F59" s="242"/>
      <c r="G59" s="242"/>
      <c r="H59" s="242"/>
      <c r="I59" s="242"/>
      <c r="J59" s="242"/>
      <c r="K59" s="242"/>
      <c r="L59" s="242"/>
      <c r="M59" s="242"/>
      <c r="N59" s="242"/>
      <c r="O59" s="242"/>
    </row>
    <row r="60" spans="1:15" ht="17.25" customHeight="1">
      <c r="A60" s="223" t="s">
        <v>71</v>
      </c>
      <c r="B60" s="223"/>
      <c r="C60" s="223"/>
      <c r="D60" s="223"/>
      <c r="E60" s="223"/>
      <c r="F60" s="223"/>
      <c r="G60" s="223"/>
      <c r="H60" s="223"/>
      <c r="I60" s="223"/>
      <c r="J60" s="223"/>
      <c r="K60" s="223"/>
      <c r="L60" s="223"/>
      <c r="M60" s="223"/>
      <c r="N60" s="223"/>
      <c r="O60" s="223"/>
    </row>
    <row r="61" spans="1:15" ht="17.25" customHeight="1">
      <c r="A61" s="210" t="s">
        <v>70</v>
      </c>
      <c r="B61" s="210"/>
      <c r="C61" s="210"/>
      <c r="D61" s="210"/>
      <c r="E61" s="210"/>
      <c r="F61" s="210"/>
      <c r="G61" s="210"/>
      <c r="H61" s="210"/>
      <c r="I61" s="210"/>
      <c r="J61" s="210"/>
      <c r="K61" s="210"/>
      <c r="L61" s="210"/>
      <c r="M61" s="210"/>
      <c r="N61" s="210"/>
      <c r="O61" s="210"/>
    </row>
  </sheetData>
  <sheetProtection/>
  <mergeCells count="28">
    <mergeCell ref="A47:B47"/>
    <mergeCell ref="O14:O15"/>
    <mergeCell ref="I14:N14"/>
    <mergeCell ref="G10:I10"/>
    <mergeCell ref="A8:C8"/>
    <mergeCell ref="A50:F50"/>
    <mergeCell ref="C14:H14"/>
    <mergeCell ref="G50:I50"/>
    <mergeCell ref="A56:O56"/>
    <mergeCell ref="D5:M5"/>
    <mergeCell ref="M50:N50"/>
    <mergeCell ref="D8:M8"/>
    <mergeCell ref="A10:C10"/>
    <mergeCell ref="A55:O55"/>
    <mergeCell ref="A12:E12"/>
    <mergeCell ref="A14:B14"/>
    <mergeCell ref="A48:B48"/>
    <mergeCell ref="A49:B49"/>
    <mergeCell ref="A61:O61"/>
    <mergeCell ref="A57:O57"/>
    <mergeCell ref="A58:O58"/>
    <mergeCell ref="A59:O59"/>
    <mergeCell ref="A60:O60"/>
    <mergeCell ref="A1:O1"/>
    <mergeCell ref="A2:O2"/>
    <mergeCell ref="A4:C4"/>
    <mergeCell ref="D4:M4"/>
    <mergeCell ref="A5:C5"/>
  </mergeCells>
  <conditionalFormatting sqref="O51:O52 L51 B34:G34 J24:M27 B24:C33 F30:G33 B35:E38 J38:M38 L28:M37 I39:I43 G54 G51:G52">
    <cfRule type="cellIs" priority="43" dxfId="256" operator="equal" stopIfTrue="1">
      <formula>"（土）"</formula>
    </cfRule>
    <cfRule type="cellIs" priority="44" dxfId="257" operator="equal" stopIfTrue="1">
      <formula>"（日）"</formula>
    </cfRule>
  </conditionalFormatting>
  <conditionalFormatting sqref="B16:M19 H24:I38 B20:E23 H20:M23">
    <cfRule type="cellIs" priority="41" dxfId="256" operator="equal" stopIfTrue="1">
      <formula>"（土）"</formula>
    </cfRule>
    <cfRule type="cellIs" priority="42" dxfId="257" operator="equal" stopIfTrue="1">
      <formula>"（日）"</formula>
    </cfRule>
  </conditionalFormatting>
  <conditionalFormatting sqref="O16:O38">
    <cfRule type="cellIs" priority="39" dxfId="256" operator="equal" stopIfTrue="1">
      <formula>"（土）"</formula>
    </cfRule>
    <cfRule type="cellIs" priority="40" dxfId="257" operator="equal" stopIfTrue="1">
      <formula>"（日）"</formula>
    </cfRule>
  </conditionalFormatting>
  <conditionalFormatting sqref="C47:C49 D49:N49 D48:H48 J48:L48 O48:O49 H39:H43 B39:E43 J39:M43 D47:O47">
    <cfRule type="cellIs" priority="37" dxfId="256" operator="equal" stopIfTrue="1">
      <formula>"（土）"</formula>
    </cfRule>
    <cfRule type="cellIs" priority="38" dxfId="257" operator="equal" stopIfTrue="1">
      <formula>"（日）"</formula>
    </cfRule>
  </conditionalFormatting>
  <conditionalFormatting sqref="O39:O43">
    <cfRule type="cellIs" priority="35" dxfId="256" operator="equal" stopIfTrue="1">
      <formula>"（土）"</formula>
    </cfRule>
    <cfRule type="cellIs" priority="36" dxfId="257" operator="equal" stopIfTrue="1">
      <formula>"（日）"</formula>
    </cfRule>
  </conditionalFormatting>
  <conditionalFormatting sqref="D24:D31">
    <cfRule type="cellIs" priority="33" dxfId="256" operator="equal" stopIfTrue="1">
      <formula>"（土）"</formula>
    </cfRule>
    <cfRule type="cellIs" priority="34" dxfId="257" operator="equal" stopIfTrue="1">
      <formula>"（日）"</formula>
    </cfRule>
  </conditionalFormatting>
  <conditionalFormatting sqref="E24:E33">
    <cfRule type="cellIs" priority="31" dxfId="256" operator="equal" stopIfTrue="1">
      <formula>"（土）"</formula>
    </cfRule>
    <cfRule type="cellIs" priority="32" dxfId="257" operator="equal" stopIfTrue="1">
      <formula>"（日）"</formula>
    </cfRule>
  </conditionalFormatting>
  <conditionalFormatting sqref="D32:D33">
    <cfRule type="cellIs" priority="29" dxfId="256" operator="equal" stopIfTrue="1">
      <formula>"（土）"</formula>
    </cfRule>
    <cfRule type="cellIs" priority="30" dxfId="257" operator="equal" stopIfTrue="1">
      <formula>"（日）"</formula>
    </cfRule>
  </conditionalFormatting>
  <conditionalFormatting sqref="J36:J37">
    <cfRule type="cellIs" priority="11" dxfId="256" operator="equal" stopIfTrue="1">
      <formula>"（土）"</formula>
    </cfRule>
    <cfRule type="cellIs" priority="12" dxfId="257" operator="equal" stopIfTrue="1">
      <formula>"（日）"</formula>
    </cfRule>
  </conditionalFormatting>
  <conditionalFormatting sqref="F20:F27">
    <cfRule type="cellIs" priority="27" dxfId="256" operator="equal" stopIfTrue="1">
      <formula>"（土）"</formula>
    </cfRule>
    <cfRule type="cellIs" priority="28" dxfId="257" operator="equal" stopIfTrue="1">
      <formula>"（日）"</formula>
    </cfRule>
  </conditionalFormatting>
  <conditionalFormatting sqref="G20:G29">
    <cfRule type="cellIs" priority="25" dxfId="256" operator="equal" stopIfTrue="1">
      <formula>"（土）"</formula>
    </cfRule>
    <cfRule type="cellIs" priority="26" dxfId="257" operator="equal" stopIfTrue="1">
      <formula>"（日）"</formula>
    </cfRule>
  </conditionalFormatting>
  <conditionalFormatting sqref="F28:F29">
    <cfRule type="cellIs" priority="23" dxfId="256" operator="equal" stopIfTrue="1">
      <formula>"（土）"</formula>
    </cfRule>
    <cfRule type="cellIs" priority="24" dxfId="257" operator="equal" stopIfTrue="1">
      <formula>"（日）"</formula>
    </cfRule>
  </conditionalFormatting>
  <conditionalFormatting sqref="F35:F42">
    <cfRule type="cellIs" priority="21" dxfId="256" operator="equal" stopIfTrue="1">
      <formula>"（土）"</formula>
    </cfRule>
    <cfRule type="cellIs" priority="22" dxfId="257" operator="equal" stopIfTrue="1">
      <formula>"（日）"</formula>
    </cfRule>
  </conditionalFormatting>
  <conditionalFormatting sqref="G35:G43">
    <cfRule type="cellIs" priority="19" dxfId="256" operator="equal" stopIfTrue="1">
      <formula>"（土）"</formula>
    </cfRule>
    <cfRule type="cellIs" priority="20" dxfId="257" operator="equal" stopIfTrue="1">
      <formula>"（日）"</formula>
    </cfRule>
  </conditionalFormatting>
  <conditionalFormatting sqref="F43">
    <cfRule type="cellIs" priority="17" dxfId="256" operator="equal" stopIfTrue="1">
      <formula>"（土）"</formula>
    </cfRule>
    <cfRule type="cellIs" priority="18" dxfId="257" operator="equal" stopIfTrue="1">
      <formula>"（日）"</formula>
    </cfRule>
  </conditionalFormatting>
  <conditionalFormatting sqref="J28:J35">
    <cfRule type="cellIs" priority="15" dxfId="256" operator="equal" stopIfTrue="1">
      <formula>"（土）"</formula>
    </cfRule>
    <cfRule type="cellIs" priority="16" dxfId="257" operator="equal" stopIfTrue="1">
      <formula>"（日）"</formula>
    </cfRule>
  </conditionalFormatting>
  <conditionalFormatting sqref="K28:K37">
    <cfRule type="cellIs" priority="13" dxfId="256" operator="equal" stopIfTrue="1">
      <formula>"（土）"</formula>
    </cfRule>
    <cfRule type="cellIs" priority="14" dxfId="257" operator="equal" stopIfTrue="1">
      <formula>"（日）"</formula>
    </cfRule>
  </conditionalFormatting>
  <conditionalFormatting sqref="O46">
    <cfRule type="cellIs" priority="3" dxfId="256" operator="equal" stopIfTrue="1">
      <formula>"（土）"</formula>
    </cfRule>
    <cfRule type="cellIs" priority="4" dxfId="257" operator="equal" stopIfTrue="1">
      <formula>"（日）"</formula>
    </cfRule>
  </conditionalFormatting>
  <conditionalFormatting sqref="O44:O45 B44:G45 I44:M45">
    <cfRule type="cellIs" priority="9" dxfId="256" operator="equal" stopIfTrue="1">
      <formula>"（土）"</formula>
    </cfRule>
    <cfRule type="cellIs" priority="10" dxfId="257" operator="equal" stopIfTrue="1">
      <formula>"（日）"</formula>
    </cfRule>
  </conditionalFormatting>
  <conditionalFormatting sqref="H44:H45">
    <cfRule type="cellIs" priority="7" dxfId="256" operator="equal" stopIfTrue="1">
      <formula>"（土）"</formula>
    </cfRule>
    <cfRule type="cellIs" priority="8" dxfId="257" operator="equal" stopIfTrue="1">
      <formula>"（日）"</formula>
    </cfRule>
  </conditionalFormatting>
  <conditionalFormatting sqref="B46:M46">
    <cfRule type="cellIs" priority="5" dxfId="256" operator="equal" stopIfTrue="1">
      <formula>"（土）"</formula>
    </cfRule>
    <cfRule type="cellIs" priority="6" dxfId="257" operator="equal" stopIfTrue="1">
      <formula>"（日）"</formula>
    </cfRule>
  </conditionalFormatting>
  <conditionalFormatting sqref="G50 O50 L50">
    <cfRule type="cellIs" priority="1" dxfId="256" operator="equal" stopIfTrue="1">
      <formula>"（土）"</formula>
    </cfRule>
    <cfRule type="cellIs" priority="2" dxfId="257" operator="equal" stopIfTrue="1">
      <formula>"（日）"</formula>
    </cfRule>
  </conditionalFormatting>
  <dataValidations count="3">
    <dataValidation type="list" showInputMessage="1" showErrorMessage="1" sqref="H52:I52 G50:G51">
      <formula1>"Yes,No"</formula1>
    </dataValidation>
    <dataValidation type="whole" operator="greaterThanOrEqual" allowBlank="1" showErrorMessage="1" imeMode="off" sqref="N24:N38 J24:L38 C24:E38 F20:G43 C44:H45 N44:N45 J44:L45">
      <formula1>0</formula1>
    </dataValidation>
    <dataValidation allowBlank="1" showInputMessage="1" showErrorMessage="1" imeMode="halfAlpha" sqref="N16:N23 I24:I38 I16:L23 F16:G19 C16:E23 C39:E43 N39:N43 I39:L43 N46 I46:L46 C46:G46"/>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12.xml><?xml version="1.0" encoding="utf-8"?>
<worksheet xmlns="http://schemas.openxmlformats.org/spreadsheetml/2006/main" xmlns:r="http://schemas.openxmlformats.org/officeDocument/2006/relationships">
  <sheetPr>
    <tabColor theme="0"/>
  </sheetPr>
  <dimension ref="A1:O57"/>
  <sheetViews>
    <sheetView zoomScalePageLayoutView="0" workbookViewId="0" topLeftCell="A1">
      <pane xSplit="2" ySplit="14" topLeftCell="C15" activePane="bottomRight" state="frozen"/>
      <selection pane="topLeft" activeCell="A12" sqref="A12:E12"/>
      <selection pane="topRight" activeCell="A12" sqref="A12:E12"/>
      <selection pane="bottomLeft" activeCell="A12" sqref="A12:E12"/>
      <selection pane="bottomRight" activeCell="G49" sqref="G49:I49"/>
    </sheetView>
  </sheetViews>
  <sheetFormatPr defaultColWidth="9.00390625" defaultRowHeight="13.5"/>
  <cols>
    <col min="1" max="1" width="7.50390625" style="44" customWidth="1"/>
    <col min="2" max="2" width="4.00390625" style="45" customWidth="1"/>
    <col min="3" max="3" width="7.25390625" style="45" customWidth="1"/>
    <col min="4" max="4" width="7.25390625" style="46" customWidth="1"/>
    <col min="5" max="15" width="7.25390625" style="45" customWidth="1"/>
    <col min="16" max="16384" width="9.00390625" style="35" customWidth="1"/>
  </cols>
  <sheetData>
    <row r="1" spans="1:15" ht="22.5" customHeight="1">
      <c r="A1" s="225" t="s">
        <v>55</v>
      </c>
      <c r="B1" s="225"/>
      <c r="C1" s="225"/>
      <c r="D1" s="225"/>
      <c r="E1" s="225"/>
      <c r="F1" s="225"/>
      <c r="G1" s="225"/>
      <c r="H1" s="225"/>
      <c r="I1" s="225"/>
      <c r="J1" s="225"/>
      <c r="K1" s="225"/>
      <c r="L1" s="225"/>
      <c r="M1" s="225"/>
      <c r="N1" s="225"/>
      <c r="O1" s="225"/>
    </row>
    <row r="2" spans="1:15" ht="16.5" customHeight="1">
      <c r="A2" s="226" t="s">
        <v>86</v>
      </c>
      <c r="B2" s="226"/>
      <c r="C2" s="226"/>
      <c r="D2" s="226"/>
      <c r="E2" s="226"/>
      <c r="F2" s="226"/>
      <c r="G2" s="226"/>
      <c r="H2" s="226"/>
      <c r="I2" s="226"/>
      <c r="J2" s="226"/>
      <c r="K2" s="226"/>
      <c r="L2" s="226"/>
      <c r="M2" s="226"/>
      <c r="N2" s="226"/>
      <c r="O2" s="226"/>
    </row>
    <row r="3" spans="1:15" ht="7.5" customHeight="1">
      <c r="A3" s="36"/>
      <c r="B3" s="36"/>
      <c r="C3" s="36"/>
      <c r="D3" s="36"/>
      <c r="E3" s="36"/>
      <c r="F3" s="36"/>
      <c r="G3" s="36"/>
      <c r="H3" s="36"/>
      <c r="I3" s="36"/>
      <c r="J3" s="36"/>
      <c r="K3" s="37"/>
      <c r="L3" s="37"/>
      <c r="M3" s="37"/>
      <c r="N3" s="37"/>
      <c r="O3" s="37"/>
    </row>
    <row r="4" spans="1:15" ht="13.5">
      <c r="A4" s="224" t="s">
        <v>48</v>
      </c>
      <c r="B4" s="224"/>
      <c r="C4" s="224"/>
      <c r="D4" s="227">
        <f>'4月分'!D4:M4</f>
        <v>0</v>
      </c>
      <c r="E4" s="228"/>
      <c r="F4" s="228"/>
      <c r="G4" s="228"/>
      <c r="H4" s="228"/>
      <c r="I4" s="228"/>
      <c r="J4" s="228"/>
      <c r="K4" s="228"/>
      <c r="L4" s="228"/>
      <c r="M4" s="229"/>
      <c r="N4" s="37"/>
      <c r="O4" s="37"/>
    </row>
    <row r="5" spans="1:15" ht="13.5">
      <c r="A5" s="224" t="s">
        <v>56</v>
      </c>
      <c r="B5" s="224"/>
      <c r="C5" s="224"/>
      <c r="D5" s="224">
        <f>'4月分'!D5:M5</f>
        <v>0</v>
      </c>
      <c r="E5" s="224"/>
      <c r="F5" s="224"/>
      <c r="G5" s="224"/>
      <c r="H5" s="224"/>
      <c r="I5" s="224"/>
      <c r="J5" s="224"/>
      <c r="K5" s="224"/>
      <c r="L5" s="224"/>
      <c r="M5" s="224"/>
      <c r="N5" s="37"/>
      <c r="O5" s="37"/>
    </row>
    <row r="6" spans="1:15" ht="13.5">
      <c r="A6" s="39"/>
      <c r="B6" s="39"/>
      <c r="C6" s="39"/>
      <c r="D6" s="39"/>
      <c r="E6" s="39"/>
      <c r="F6" s="39"/>
      <c r="G6" s="39"/>
      <c r="H6" s="39"/>
      <c r="I6" s="39"/>
      <c r="J6" s="39"/>
      <c r="K6" s="37"/>
      <c r="L6" s="37"/>
      <c r="M6" s="37"/>
      <c r="N6" s="37"/>
      <c r="O6" s="37"/>
    </row>
    <row r="7" spans="1:15" ht="13.5">
      <c r="A7" s="235" t="s">
        <v>87</v>
      </c>
      <c r="B7" s="236"/>
      <c r="C7" s="237"/>
      <c r="D7" s="238" t="s">
        <v>57</v>
      </c>
      <c r="E7" s="238"/>
      <c r="F7" s="238"/>
      <c r="G7" s="238"/>
      <c r="H7" s="238"/>
      <c r="I7" s="238"/>
      <c r="J7" s="238"/>
      <c r="K7" s="238"/>
      <c r="L7" s="238"/>
      <c r="M7" s="238"/>
      <c r="N7" s="37"/>
      <c r="O7" s="37"/>
    </row>
    <row r="8" spans="1:15" ht="13.5">
      <c r="A8" s="39"/>
      <c r="B8" s="37"/>
      <c r="C8" s="37"/>
      <c r="D8" s="37"/>
      <c r="E8" s="37"/>
      <c r="F8" s="37"/>
      <c r="G8" s="37"/>
      <c r="H8" s="37"/>
      <c r="I8" s="37"/>
      <c r="J8" s="37"/>
      <c r="K8" s="37"/>
      <c r="L8" s="37"/>
      <c r="M8" s="37"/>
      <c r="N8" s="37"/>
      <c r="O8" s="37"/>
    </row>
    <row r="9" spans="1:15" ht="13.5" hidden="1">
      <c r="A9" s="224" t="s">
        <v>58</v>
      </c>
      <c r="B9" s="224"/>
      <c r="C9" s="224"/>
      <c r="D9" s="185"/>
      <c r="E9" s="41" t="s">
        <v>39</v>
      </c>
      <c r="F9" s="37"/>
      <c r="G9" s="224" t="s">
        <v>59</v>
      </c>
      <c r="H9" s="224"/>
      <c r="I9" s="224"/>
      <c r="J9" s="186"/>
      <c r="K9" s="41" t="s">
        <v>0</v>
      </c>
      <c r="L9" s="37"/>
      <c r="M9" s="37"/>
      <c r="N9" s="37"/>
      <c r="O9" s="37"/>
    </row>
    <row r="10" spans="1:15" ht="14.25" hidden="1" thickBot="1">
      <c r="A10" s="38"/>
      <c r="B10" s="38"/>
      <c r="C10" s="38"/>
      <c r="D10" s="43"/>
      <c r="E10" s="43"/>
      <c r="F10" s="37"/>
      <c r="G10" s="37"/>
      <c r="H10" s="37"/>
      <c r="I10" s="37"/>
      <c r="J10" s="37"/>
      <c r="K10" s="37"/>
      <c r="L10" s="37"/>
      <c r="M10" s="37"/>
      <c r="N10" s="37"/>
      <c r="O10" s="37"/>
    </row>
    <row r="11" spans="1:15" ht="14.25" hidden="1" thickBot="1">
      <c r="A11" s="257" t="s">
        <v>60</v>
      </c>
      <c r="B11" s="258"/>
      <c r="C11" s="258"/>
      <c r="D11" s="258"/>
      <c r="E11" s="259"/>
      <c r="F11" s="43"/>
      <c r="G11" s="37"/>
      <c r="H11" s="37"/>
      <c r="I11" s="37"/>
      <c r="J11" s="37"/>
      <c r="K11" s="37"/>
      <c r="L11" s="37"/>
      <c r="M11" s="37"/>
      <c r="N11" s="37"/>
      <c r="O11" s="37"/>
    </row>
    <row r="12" ht="11.25" customHeight="1" thickBot="1"/>
    <row r="13" spans="1:15" s="47" customFormat="1" ht="15" customHeight="1">
      <c r="A13" s="220"/>
      <c r="B13" s="260"/>
      <c r="C13" s="254" t="s">
        <v>61</v>
      </c>
      <c r="D13" s="205"/>
      <c r="E13" s="205"/>
      <c r="F13" s="205"/>
      <c r="G13" s="205"/>
      <c r="H13" s="206"/>
      <c r="I13" s="208" t="s">
        <v>62</v>
      </c>
      <c r="J13" s="205"/>
      <c r="K13" s="205"/>
      <c r="L13" s="205"/>
      <c r="M13" s="205"/>
      <c r="N13" s="206"/>
      <c r="O13" s="239" t="s">
        <v>5</v>
      </c>
    </row>
    <row r="14" spans="1:15" s="47" customFormat="1" ht="52.5" customHeight="1" thickBot="1">
      <c r="A14" s="48" t="s">
        <v>63</v>
      </c>
      <c r="B14" s="49" t="s">
        <v>22</v>
      </c>
      <c r="C14" s="50" t="s">
        <v>142</v>
      </c>
      <c r="D14" s="51" t="s">
        <v>1</v>
      </c>
      <c r="E14" s="51" t="s">
        <v>2</v>
      </c>
      <c r="F14" s="51" t="s">
        <v>3</v>
      </c>
      <c r="G14" s="51" t="s">
        <v>4</v>
      </c>
      <c r="H14" s="51" t="s">
        <v>92</v>
      </c>
      <c r="I14" s="52" t="s">
        <v>141</v>
      </c>
      <c r="J14" s="53" t="s">
        <v>136</v>
      </c>
      <c r="K14" s="54" t="s">
        <v>137</v>
      </c>
      <c r="L14" s="53" t="s">
        <v>138</v>
      </c>
      <c r="M14" s="55" t="s">
        <v>102</v>
      </c>
      <c r="N14" s="51" t="s">
        <v>139</v>
      </c>
      <c r="O14" s="240"/>
    </row>
    <row r="15" spans="1:15" ht="15.75" customHeight="1" hidden="1">
      <c r="A15" s="56"/>
      <c r="B15" s="148"/>
      <c r="C15" s="187"/>
      <c r="D15" s="187"/>
      <c r="E15" s="187"/>
      <c r="F15" s="187"/>
      <c r="G15" s="187"/>
      <c r="H15" s="187"/>
      <c r="I15" s="136"/>
      <c r="J15" s="188"/>
      <c r="K15" s="187"/>
      <c r="L15" s="189"/>
      <c r="M15" s="62"/>
      <c r="N15" s="190"/>
      <c r="O15" s="64"/>
    </row>
    <row r="16" spans="1:15" ht="15.75" customHeight="1" hidden="1">
      <c r="A16" s="65"/>
      <c r="B16" s="111"/>
      <c r="C16" s="157"/>
      <c r="D16" s="157"/>
      <c r="E16" s="157"/>
      <c r="F16" s="157"/>
      <c r="G16" s="157"/>
      <c r="H16" s="157"/>
      <c r="I16" s="191"/>
      <c r="J16" s="165"/>
      <c r="K16" s="157"/>
      <c r="L16" s="180"/>
      <c r="M16" s="72"/>
      <c r="N16" s="158"/>
      <c r="O16" s="64"/>
    </row>
    <row r="17" spans="1:15" ht="15.75" customHeight="1" hidden="1">
      <c r="A17" s="74"/>
      <c r="B17" s="111"/>
      <c r="C17" s="165"/>
      <c r="D17" s="158"/>
      <c r="E17" s="158"/>
      <c r="F17" s="158"/>
      <c r="G17" s="158"/>
      <c r="H17" s="157"/>
      <c r="I17" s="191"/>
      <c r="J17" s="165"/>
      <c r="K17" s="157"/>
      <c r="L17" s="180"/>
      <c r="M17" s="72"/>
      <c r="N17" s="158"/>
      <c r="O17" s="64"/>
    </row>
    <row r="18" spans="1:15" ht="15.75" customHeight="1" hidden="1">
      <c r="A18" s="65"/>
      <c r="B18" s="111"/>
      <c r="C18" s="165"/>
      <c r="D18" s="158"/>
      <c r="E18" s="158"/>
      <c r="F18" s="158"/>
      <c r="G18" s="158"/>
      <c r="H18" s="157"/>
      <c r="I18" s="191"/>
      <c r="J18" s="165"/>
      <c r="K18" s="157"/>
      <c r="L18" s="180"/>
      <c r="M18" s="72"/>
      <c r="N18" s="158"/>
      <c r="O18" s="64"/>
    </row>
    <row r="19" spans="1:15" ht="15.75" customHeight="1" hidden="1">
      <c r="A19" s="74"/>
      <c r="B19" s="111"/>
      <c r="C19" s="165"/>
      <c r="D19" s="158"/>
      <c r="E19" s="158"/>
      <c r="F19" s="158"/>
      <c r="G19" s="158"/>
      <c r="H19" s="157"/>
      <c r="I19" s="191"/>
      <c r="J19" s="165"/>
      <c r="K19" s="157"/>
      <c r="L19" s="180"/>
      <c r="M19" s="72"/>
      <c r="N19" s="158"/>
      <c r="O19" s="64"/>
    </row>
    <row r="20" spans="1:15" ht="15.75" customHeight="1" hidden="1">
      <c r="A20" s="65"/>
      <c r="B20" s="111"/>
      <c r="C20" s="165"/>
      <c r="D20" s="158"/>
      <c r="E20" s="158"/>
      <c r="F20" s="158"/>
      <c r="G20" s="158"/>
      <c r="H20" s="157"/>
      <c r="I20" s="191"/>
      <c r="J20" s="165"/>
      <c r="K20" s="157"/>
      <c r="L20" s="180"/>
      <c r="M20" s="72"/>
      <c r="N20" s="158"/>
      <c r="O20" s="64"/>
    </row>
    <row r="21" spans="1:15" ht="15.75" customHeight="1" hidden="1">
      <c r="A21" s="74"/>
      <c r="B21" s="111"/>
      <c r="C21" s="165"/>
      <c r="D21" s="158"/>
      <c r="E21" s="158"/>
      <c r="F21" s="158"/>
      <c r="G21" s="158"/>
      <c r="H21" s="157"/>
      <c r="I21" s="191"/>
      <c r="J21" s="165"/>
      <c r="K21" s="157"/>
      <c r="L21" s="180"/>
      <c r="M21" s="72"/>
      <c r="N21" s="158"/>
      <c r="O21" s="64"/>
    </row>
    <row r="22" spans="1:15" ht="15.75" customHeight="1" hidden="1">
      <c r="A22" s="65"/>
      <c r="B22" s="111"/>
      <c r="C22" s="165"/>
      <c r="D22" s="158"/>
      <c r="E22" s="158"/>
      <c r="F22" s="158"/>
      <c r="G22" s="158"/>
      <c r="H22" s="157"/>
      <c r="I22" s="191"/>
      <c r="J22" s="165"/>
      <c r="K22" s="157"/>
      <c r="L22" s="180"/>
      <c r="M22" s="72"/>
      <c r="N22" s="158"/>
      <c r="O22" s="64"/>
    </row>
    <row r="23" spans="1:15" ht="15.75" customHeight="1" hidden="1">
      <c r="A23" s="74"/>
      <c r="B23" s="111"/>
      <c r="C23" s="165"/>
      <c r="D23" s="158"/>
      <c r="E23" s="158"/>
      <c r="F23" s="158"/>
      <c r="G23" s="158"/>
      <c r="H23" s="157"/>
      <c r="I23" s="191"/>
      <c r="J23" s="165"/>
      <c r="K23" s="157"/>
      <c r="L23" s="180"/>
      <c r="M23" s="72"/>
      <c r="N23" s="158"/>
      <c r="O23" s="64"/>
    </row>
    <row r="24" spans="1:15" ht="15.75" customHeight="1" hidden="1">
      <c r="A24" s="65"/>
      <c r="B24" s="111"/>
      <c r="C24" s="165"/>
      <c r="D24" s="158"/>
      <c r="E24" s="158"/>
      <c r="F24" s="158"/>
      <c r="G24" s="158"/>
      <c r="H24" s="157"/>
      <c r="I24" s="191"/>
      <c r="J24" s="165"/>
      <c r="K24" s="157"/>
      <c r="L24" s="180"/>
      <c r="M24" s="72"/>
      <c r="N24" s="158"/>
      <c r="O24" s="64"/>
    </row>
    <row r="25" spans="1:15" ht="15.75" customHeight="1" hidden="1">
      <c r="A25" s="74"/>
      <c r="B25" s="111"/>
      <c r="C25" s="165"/>
      <c r="D25" s="158"/>
      <c r="E25" s="158"/>
      <c r="F25" s="158"/>
      <c r="G25" s="158"/>
      <c r="H25" s="157"/>
      <c r="I25" s="191"/>
      <c r="J25" s="165"/>
      <c r="K25" s="157"/>
      <c r="L25" s="180"/>
      <c r="M25" s="72"/>
      <c r="N25" s="158"/>
      <c r="O25" s="64"/>
    </row>
    <row r="26" spans="1:15" ht="15.75" customHeight="1" hidden="1">
      <c r="A26" s="65"/>
      <c r="B26" s="111"/>
      <c r="C26" s="165"/>
      <c r="D26" s="158"/>
      <c r="E26" s="158"/>
      <c r="F26" s="158"/>
      <c r="G26" s="158"/>
      <c r="H26" s="157"/>
      <c r="I26" s="191"/>
      <c r="J26" s="165"/>
      <c r="K26" s="157"/>
      <c r="L26" s="180"/>
      <c r="M26" s="72"/>
      <c r="N26" s="158"/>
      <c r="O26" s="64"/>
    </row>
    <row r="27" spans="1:15" ht="15.75" customHeight="1" hidden="1">
      <c r="A27" s="74"/>
      <c r="B27" s="111"/>
      <c r="C27" s="165"/>
      <c r="D27" s="158"/>
      <c r="E27" s="158"/>
      <c r="F27" s="158"/>
      <c r="G27" s="158"/>
      <c r="H27" s="157"/>
      <c r="I27" s="191"/>
      <c r="J27" s="165"/>
      <c r="K27" s="157"/>
      <c r="L27" s="180"/>
      <c r="M27" s="72"/>
      <c r="N27" s="158"/>
      <c r="O27" s="64"/>
    </row>
    <row r="28" spans="1:15" ht="15.75" customHeight="1" hidden="1">
      <c r="A28" s="65"/>
      <c r="B28" s="111"/>
      <c r="C28" s="165"/>
      <c r="D28" s="158"/>
      <c r="E28" s="158"/>
      <c r="F28" s="158"/>
      <c r="G28" s="158"/>
      <c r="H28" s="157"/>
      <c r="I28" s="191"/>
      <c r="J28" s="165"/>
      <c r="K28" s="157"/>
      <c r="L28" s="180"/>
      <c r="M28" s="72"/>
      <c r="N28" s="158"/>
      <c r="O28" s="64"/>
    </row>
    <row r="29" spans="1:15" ht="15.75" customHeight="1" hidden="1">
      <c r="A29" s="74"/>
      <c r="B29" s="111"/>
      <c r="C29" s="165"/>
      <c r="D29" s="158"/>
      <c r="E29" s="158"/>
      <c r="F29" s="158"/>
      <c r="G29" s="158"/>
      <c r="H29" s="157"/>
      <c r="I29" s="191"/>
      <c r="J29" s="165"/>
      <c r="K29" s="157"/>
      <c r="L29" s="180"/>
      <c r="M29" s="72"/>
      <c r="N29" s="158"/>
      <c r="O29" s="64"/>
    </row>
    <row r="30" spans="1:15" ht="15.75" customHeight="1" hidden="1">
      <c r="A30" s="65"/>
      <c r="B30" s="111"/>
      <c r="C30" s="165"/>
      <c r="D30" s="158"/>
      <c r="E30" s="158"/>
      <c r="F30" s="158"/>
      <c r="G30" s="158"/>
      <c r="H30" s="157"/>
      <c r="I30" s="191"/>
      <c r="J30" s="165"/>
      <c r="K30" s="157"/>
      <c r="L30" s="180"/>
      <c r="M30" s="72"/>
      <c r="N30" s="158"/>
      <c r="O30" s="64"/>
    </row>
    <row r="31" spans="1:15" ht="15.75" customHeight="1" hidden="1">
      <c r="A31" s="74"/>
      <c r="B31" s="111"/>
      <c r="C31" s="165"/>
      <c r="D31" s="158"/>
      <c r="E31" s="158"/>
      <c r="F31" s="158"/>
      <c r="G31" s="158"/>
      <c r="H31" s="157"/>
      <c r="I31" s="191"/>
      <c r="J31" s="165"/>
      <c r="K31" s="157"/>
      <c r="L31" s="180"/>
      <c r="M31" s="72"/>
      <c r="N31" s="158"/>
      <c r="O31" s="64"/>
    </row>
    <row r="32" spans="1:15" ht="15.75" customHeight="1" hidden="1">
      <c r="A32" s="65"/>
      <c r="B32" s="111"/>
      <c r="C32" s="165"/>
      <c r="D32" s="158"/>
      <c r="E32" s="158"/>
      <c r="F32" s="158"/>
      <c r="G32" s="158"/>
      <c r="H32" s="157"/>
      <c r="I32" s="191"/>
      <c r="J32" s="165"/>
      <c r="K32" s="157"/>
      <c r="L32" s="180"/>
      <c r="M32" s="72"/>
      <c r="N32" s="158"/>
      <c r="O32" s="64"/>
    </row>
    <row r="33" spans="1:15" ht="15.75" customHeight="1" hidden="1">
      <c r="A33" s="74"/>
      <c r="B33" s="111"/>
      <c r="C33" s="165"/>
      <c r="D33" s="158"/>
      <c r="E33" s="158"/>
      <c r="F33" s="158"/>
      <c r="G33" s="158"/>
      <c r="H33" s="157"/>
      <c r="I33" s="191"/>
      <c r="J33" s="165"/>
      <c r="K33" s="157"/>
      <c r="L33" s="180"/>
      <c r="M33" s="72"/>
      <c r="N33" s="158"/>
      <c r="O33" s="64"/>
    </row>
    <row r="34" spans="1:15" ht="15.75" customHeight="1" hidden="1">
      <c r="A34" s="65"/>
      <c r="B34" s="111"/>
      <c r="C34" s="165"/>
      <c r="D34" s="158"/>
      <c r="E34" s="158"/>
      <c r="F34" s="158"/>
      <c r="G34" s="158"/>
      <c r="H34" s="157"/>
      <c r="I34" s="191"/>
      <c r="J34" s="165"/>
      <c r="K34" s="157"/>
      <c r="L34" s="180"/>
      <c r="M34" s="72"/>
      <c r="N34" s="158"/>
      <c r="O34" s="64"/>
    </row>
    <row r="35" spans="1:15" ht="15.75" customHeight="1" hidden="1">
      <c r="A35" s="74"/>
      <c r="B35" s="111"/>
      <c r="C35" s="165"/>
      <c r="D35" s="158"/>
      <c r="E35" s="158"/>
      <c r="F35" s="158"/>
      <c r="G35" s="158"/>
      <c r="H35" s="157"/>
      <c r="I35" s="191"/>
      <c r="J35" s="165"/>
      <c r="K35" s="157"/>
      <c r="L35" s="180"/>
      <c r="M35" s="72"/>
      <c r="N35" s="158"/>
      <c r="O35" s="64"/>
    </row>
    <row r="36" spans="1:15" ht="15.75" customHeight="1" hidden="1">
      <c r="A36" s="65"/>
      <c r="B36" s="111"/>
      <c r="C36" s="165"/>
      <c r="D36" s="158"/>
      <c r="E36" s="158"/>
      <c r="F36" s="158"/>
      <c r="G36" s="158"/>
      <c r="H36" s="157"/>
      <c r="I36" s="191"/>
      <c r="J36" s="165"/>
      <c r="K36" s="157"/>
      <c r="L36" s="180"/>
      <c r="M36" s="72"/>
      <c r="N36" s="158"/>
      <c r="O36" s="64"/>
    </row>
    <row r="37" spans="1:15" ht="15.75" customHeight="1" hidden="1">
      <c r="A37" s="74"/>
      <c r="B37" s="111"/>
      <c r="C37" s="165"/>
      <c r="D37" s="158"/>
      <c r="E37" s="158"/>
      <c r="F37" s="158"/>
      <c r="G37" s="158"/>
      <c r="H37" s="157"/>
      <c r="I37" s="191"/>
      <c r="J37" s="165"/>
      <c r="K37" s="157"/>
      <c r="L37" s="180"/>
      <c r="M37" s="72"/>
      <c r="N37" s="158"/>
      <c r="O37" s="64"/>
    </row>
    <row r="38" spans="1:15" ht="15.75" customHeight="1" hidden="1">
      <c r="A38" s="65"/>
      <c r="B38" s="111"/>
      <c r="C38" s="165"/>
      <c r="D38" s="158"/>
      <c r="E38" s="158"/>
      <c r="F38" s="158"/>
      <c r="G38" s="158"/>
      <c r="H38" s="157"/>
      <c r="I38" s="191"/>
      <c r="J38" s="165"/>
      <c r="K38" s="157"/>
      <c r="L38" s="180"/>
      <c r="M38" s="72"/>
      <c r="N38" s="158"/>
      <c r="O38" s="64"/>
    </row>
    <row r="39" spans="1:15" ht="15.75" customHeight="1" hidden="1">
      <c r="A39" s="74"/>
      <c r="B39" s="111"/>
      <c r="C39" s="165"/>
      <c r="D39" s="158"/>
      <c r="E39" s="158"/>
      <c r="F39" s="158"/>
      <c r="G39" s="158"/>
      <c r="H39" s="157"/>
      <c r="I39" s="191"/>
      <c r="J39" s="165"/>
      <c r="K39" s="157"/>
      <c r="L39" s="180"/>
      <c r="M39" s="72"/>
      <c r="N39" s="158"/>
      <c r="O39" s="64"/>
    </row>
    <row r="40" spans="1:15" ht="15.75" customHeight="1" hidden="1">
      <c r="A40" s="65"/>
      <c r="B40" s="111"/>
      <c r="C40" s="165"/>
      <c r="D40" s="158"/>
      <c r="E40" s="158"/>
      <c r="F40" s="158"/>
      <c r="G40" s="158"/>
      <c r="H40" s="157"/>
      <c r="I40" s="191"/>
      <c r="J40" s="165"/>
      <c r="K40" s="157"/>
      <c r="L40" s="180"/>
      <c r="M40" s="72"/>
      <c r="N40" s="158"/>
      <c r="O40" s="64"/>
    </row>
    <row r="41" spans="1:15" ht="15.75" customHeight="1" hidden="1">
      <c r="A41" s="74"/>
      <c r="B41" s="111"/>
      <c r="C41" s="165"/>
      <c r="D41" s="158"/>
      <c r="E41" s="158"/>
      <c r="F41" s="158"/>
      <c r="G41" s="158"/>
      <c r="H41" s="157"/>
      <c r="I41" s="191"/>
      <c r="J41" s="165"/>
      <c r="K41" s="157"/>
      <c r="L41" s="180"/>
      <c r="M41" s="72"/>
      <c r="N41" s="158"/>
      <c r="O41" s="64"/>
    </row>
    <row r="42" spans="1:15" ht="15.75" customHeight="1" hidden="1">
      <c r="A42" s="65"/>
      <c r="B42" s="111"/>
      <c r="C42" s="165"/>
      <c r="D42" s="158"/>
      <c r="E42" s="158"/>
      <c r="F42" s="158"/>
      <c r="G42" s="158"/>
      <c r="H42" s="157"/>
      <c r="I42" s="191"/>
      <c r="J42" s="165"/>
      <c r="K42" s="157"/>
      <c r="L42" s="180"/>
      <c r="M42" s="72"/>
      <c r="N42" s="158"/>
      <c r="O42" s="64"/>
    </row>
    <row r="43" spans="1:15" ht="15.75" customHeight="1" hidden="1">
      <c r="A43" s="74"/>
      <c r="B43" s="111"/>
      <c r="C43" s="165"/>
      <c r="D43" s="158"/>
      <c r="E43" s="158"/>
      <c r="F43" s="158"/>
      <c r="G43" s="158"/>
      <c r="H43" s="157"/>
      <c r="I43" s="191"/>
      <c r="J43" s="165"/>
      <c r="K43" s="157"/>
      <c r="L43" s="180"/>
      <c r="M43" s="72"/>
      <c r="N43" s="158"/>
      <c r="O43" s="64"/>
    </row>
    <row r="44" spans="1:15" ht="15.75" customHeight="1" hidden="1">
      <c r="A44" s="65"/>
      <c r="B44" s="111"/>
      <c r="C44" s="165"/>
      <c r="D44" s="158"/>
      <c r="E44" s="158"/>
      <c r="F44" s="158"/>
      <c r="G44" s="158"/>
      <c r="H44" s="157"/>
      <c r="I44" s="191"/>
      <c r="J44" s="165"/>
      <c r="K44" s="157"/>
      <c r="L44" s="180"/>
      <c r="M44" s="72"/>
      <c r="N44" s="158"/>
      <c r="O44" s="64"/>
    </row>
    <row r="45" spans="1:15" ht="15.75" customHeight="1" hidden="1" thickBot="1">
      <c r="A45" s="127"/>
      <c r="B45" s="111"/>
      <c r="C45" s="112"/>
      <c r="D45" s="113"/>
      <c r="E45" s="113"/>
      <c r="F45" s="113"/>
      <c r="G45" s="113"/>
      <c r="H45" s="113"/>
      <c r="I45" s="192"/>
      <c r="J45" s="168"/>
      <c r="K45" s="113"/>
      <c r="L45" s="115"/>
      <c r="M45" s="116"/>
      <c r="N45" s="117"/>
      <c r="O45" s="118"/>
    </row>
    <row r="46" spans="1:15" s="80" customFormat="1" ht="15.75" customHeight="1">
      <c r="A46" s="214" t="s">
        <v>51</v>
      </c>
      <c r="B46" s="215"/>
      <c r="C46" s="124">
        <f>SUM('4月分:2月分'!C47)</f>
        <v>0</v>
      </c>
      <c r="D46" s="141">
        <f>SUM('4月分:2月分'!D47)</f>
        <v>0</v>
      </c>
      <c r="E46" s="125">
        <f>SUM('4月分:2月分'!E47)</f>
        <v>0</v>
      </c>
      <c r="F46" s="125">
        <f>SUM('4月分:2月分'!F47)</f>
        <v>0</v>
      </c>
      <c r="G46" s="125">
        <f>SUM('4月分:2月分'!G47)</f>
        <v>0</v>
      </c>
      <c r="H46" s="193">
        <f>SUM('4月分:2月分'!H47)</f>
        <v>0</v>
      </c>
      <c r="I46" s="76">
        <f>SUM('4月分:2月分'!I47)</f>
        <v>0</v>
      </c>
      <c r="J46" s="78">
        <f>SUM('4月分:2月分'!J47)</f>
        <v>0</v>
      </c>
      <c r="K46" s="125">
        <f>SUM('4月分:2月分'!K47)</f>
        <v>0</v>
      </c>
      <c r="L46" s="125">
        <f>SUM('4月分:2月分'!L47)</f>
        <v>0</v>
      </c>
      <c r="M46" s="125">
        <f>SUM('4月分:2月分'!M47)</f>
        <v>0</v>
      </c>
      <c r="N46" s="78">
        <f>SUM('4月分:2月分'!N47)</f>
        <v>0</v>
      </c>
      <c r="O46" s="79">
        <f>SUM('4月分:2月分'!O47)</f>
        <v>0</v>
      </c>
    </row>
    <row r="47" spans="1:15" s="80" customFormat="1" ht="15.75" customHeight="1">
      <c r="A47" s="216" t="s">
        <v>42</v>
      </c>
      <c r="B47" s="217"/>
      <c r="C47" s="81">
        <v>0.25</v>
      </c>
      <c r="D47" s="82">
        <v>0.5</v>
      </c>
      <c r="E47" s="82">
        <v>0.5</v>
      </c>
      <c r="F47" s="82">
        <v>0.75</v>
      </c>
      <c r="G47" s="82">
        <v>1</v>
      </c>
      <c r="H47" s="137">
        <v>1</v>
      </c>
      <c r="I47" s="84">
        <v>0.25</v>
      </c>
      <c r="J47" s="85">
        <v>0.5</v>
      </c>
      <c r="K47" s="82">
        <v>0.75</v>
      </c>
      <c r="L47" s="85">
        <v>1</v>
      </c>
      <c r="M47" s="86"/>
      <c r="N47" s="86"/>
      <c r="O47" s="194" t="s">
        <v>53</v>
      </c>
    </row>
    <row r="48" spans="1:15" s="80" customFormat="1" ht="15.75" customHeight="1" thickBot="1">
      <c r="A48" s="218" t="s">
        <v>50</v>
      </c>
      <c r="B48" s="219"/>
      <c r="C48" s="88">
        <f>IF(C46="","",(C46*C47))</f>
        <v>0</v>
      </c>
      <c r="D48" s="89">
        <f>IF(D46="","",(D46*D47))</f>
        <v>0</v>
      </c>
      <c r="E48" s="89">
        <f>IF(E46="","",(E46*E47))</f>
        <v>0</v>
      </c>
      <c r="F48" s="90">
        <f>IF(F46="","",(F46*F47))</f>
        <v>0</v>
      </c>
      <c r="G48" s="89">
        <f>IF(G46="","",(G46*G47))</f>
        <v>0</v>
      </c>
      <c r="H48" s="89">
        <f>IF(I49=0,"",I49)</f>
      </c>
      <c r="I48" s="91">
        <f>IF(I46="","",(I46*I47))</f>
        <v>0</v>
      </c>
      <c r="J48" s="92">
        <f>IF(J46="","",(J46*J47))</f>
        <v>0</v>
      </c>
      <c r="K48" s="93">
        <f>IF(K46="","",(K46*K47))</f>
        <v>0</v>
      </c>
      <c r="L48" s="93">
        <f>IF(L46="","",(L46*L47))</f>
        <v>0</v>
      </c>
      <c r="M48" s="90">
        <f>IF(K49=0,"",K49)</f>
      </c>
      <c r="N48" s="90">
        <f>IF(L49=0,"",L49)</f>
      </c>
      <c r="O48" s="94">
        <f>IF(J49+L49=0,"",J49+L49)</f>
      </c>
    </row>
    <row r="49" spans="1:15" s="80" customFormat="1" ht="15.75" customHeight="1" thickBot="1">
      <c r="A49" s="233" t="s">
        <v>65</v>
      </c>
      <c r="B49" s="241"/>
      <c r="C49" s="241"/>
      <c r="D49" s="241"/>
      <c r="E49" s="241"/>
      <c r="F49" s="234"/>
      <c r="G49" s="261" t="s">
        <v>93</v>
      </c>
      <c r="H49" s="262"/>
      <c r="I49" s="263"/>
      <c r="J49" s="95">
        <f>SUM(C48:G48)</f>
        <v>0</v>
      </c>
      <c r="K49" s="96">
        <f>SUM(I48:L48)</f>
        <v>0</v>
      </c>
      <c r="L49" s="96">
        <f>IF(N46&gt;K49,N46&gt;0,K49)</f>
        <v>0</v>
      </c>
      <c r="M49" s="233" t="s">
        <v>66</v>
      </c>
      <c r="N49" s="234"/>
      <c r="O49" s="98" t="e">
        <f>IF(G49="Yes",O48*6/7,"")</f>
        <v>#VALUE!</v>
      </c>
    </row>
    <row r="50" ht="7.5" customHeight="1">
      <c r="G50" s="104"/>
    </row>
    <row r="51" spans="1:15" ht="17.25" customHeight="1">
      <c r="A51" s="222" t="s">
        <v>72</v>
      </c>
      <c r="B51" s="222"/>
      <c r="C51" s="222"/>
      <c r="D51" s="222"/>
      <c r="E51" s="222"/>
      <c r="F51" s="222"/>
      <c r="G51" s="222"/>
      <c r="H51" s="222"/>
      <c r="I51" s="222"/>
      <c r="J51" s="222"/>
      <c r="K51" s="222"/>
      <c r="L51" s="222"/>
      <c r="M51" s="222"/>
      <c r="N51" s="222"/>
      <c r="O51" s="222"/>
    </row>
    <row r="52" spans="1:15" ht="17.25" customHeight="1">
      <c r="A52" s="222" t="s">
        <v>81</v>
      </c>
      <c r="B52" s="222"/>
      <c r="C52" s="222"/>
      <c r="D52" s="222"/>
      <c r="E52" s="222"/>
      <c r="F52" s="222"/>
      <c r="G52" s="222"/>
      <c r="H52" s="222"/>
      <c r="I52" s="222"/>
      <c r="J52" s="222"/>
      <c r="K52" s="222"/>
      <c r="L52" s="222"/>
      <c r="M52" s="222"/>
      <c r="N52" s="222"/>
      <c r="O52" s="222"/>
    </row>
    <row r="53" spans="1:15" ht="17.25" customHeight="1">
      <c r="A53" s="223" t="s">
        <v>157</v>
      </c>
      <c r="B53" s="223"/>
      <c r="C53" s="223"/>
      <c r="D53" s="223"/>
      <c r="E53" s="223"/>
      <c r="F53" s="223"/>
      <c r="G53" s="223"/>
      <c r="H53" s="223"/>
      <c r="I53" s="223"/>
      <c r="J53" s="223"/>
      <c r="K53" s="223"/>
      <c r="L53" s="223"/>
      <c r="M53" s="223"/>
      <c r="N53" s="223"/>
      <c r="O53" s="223"/>
    </row>
    <row r="54" spans="1:15" ht="17.25" customHeight="1">
      <c r="A54" s="242" t="s">
        <v>158</v>
      </c>
      <c r="B54" s="242"/>
      <c r="C54" s="242"/>
      <c r="D54" s="242"/>
      <c r="E54" s="242"/>
      <c r="F54" s="242"/>
      <c r="G54" s="242"/>
      <c r="H54" s="242"/>
      <c r="I54" s="242"/>
      <c r="J54" s="242"/>
      <c r="K54" s="242"/>
      <c r="L54" s="242"/>
      <c r="M54" s="242"/>
      <c r="N54" s="242"/>
      <c r="O54" s="242"/>
    </row>
    <row r="55" spans="1:15" ht="17.25" customHeight="1">
      <c r="A55" s="242" t="s">
        <v>82</v>
      </c>
      <c r="B55" s="242"/>
      <c r="C55" s="242"/>
      <c r="D55" s="242"/>
      <c r="E55" s="242"/>
      <c r="F55" s="242"/>
      <c r="G55" s="242"/>
      <c r="H55" s="242"/>
      <c r="I55" s="242"/>
      <c r="J55" s="242"/>
      <c r="K55" s="242"/>
      <c r="L55" s="242"/>
      <c r="M55" s="242"/>
      <c r="N55" s="242"/>
      <c r="O55" s="242"/>
    </row>
    <row r="56" spans="1:15" ht="17.25" customHeight="1">
      <c r="A56" s="223" t="s">
        <v>71</v>
      </c>
      <c r="B56" s="223"/>
      <c r="C56" s="223"/>
      <c r="D56" s="223"/>
      <c r="E56" s="223"/>
      <c r="F56" s="223"/>
      <c r="G56" s="223"/>
      <c r="H56" s="223"/>
      <c r="I56" s="223"/>
      <c r="J56" s="223"/>
      <c r="K56" s="223"/>
      <c r="L56" s="223"/>
      <c r="M56" s="223"/>
      <c r="N56" s="223"/>
      <c r="O56" s="223"/>
    </row>
    <row r="57" spans="1:15" ht="17.25" customHeight="1">
      <c r="A57" s="210" t="s">
        <v>83</v>
      </c>
      <c r="B57" s="210"/>
      <c r="C57" s="210"/>
      <c r="D57" s="210"/>
      <c r="E57" s="210"/>
      <c r="F57" s="210"/>
      <c r="G57" s="210"/>
      <c r="H57" s="210"/>
      <c r="I57" s="210"/>
      <c r="J57" s="210"/>
      <c r="K57" s="210"/>
      <c r="L57" s="210"/>
      <c r="M57" s="210"/>
      <c r="N57" s="210"/>
      <c r="O57" s="210"/>
    </row>
  </sheetData>
  <sheetProtection/>
  <mergeCells count="28">
    <mergeCell ref="A51:O51"/>
    <mergeCell ref="A54:O54"/>
    <mergeCell ref="A55:O55"/>
    <mergeCell ref="D7:M7"/>
    <mergeCell ref="A9:C9"/>
    <mergeCell ref="G9:I9"/>
    <mergeCell ref="A7:C7"/>
    <mergeCell ref="C13:H13"/>
    <mergeCell ref="I13:N13"/>
    <mergeCell ref="A49:F49"/>
    <mergeCell ref="M49:N49"/>
    <mergeCell ref="G49:I49"/>
    <mergeCell ref="A1:O1"/>
    <mergeCell ref="A2:O2"/>
    <mergeCell ref="A4:C4"/>
    <mergeCell ref="D4:M4"/>
    <mergeCell ref="A5:C5"/>
    <mergeCell ref="D5:M5"/>
    <mergeCell ref="A57:O57"/>
    <mergeCell ref="A11:E11"/>
    <mergeCell ref="A46:B46"/>
    <mergeCell ref="A47:B47"/>
    <mergeCell ref="A48:B48"/>
    <mergeCell ref="A13:B13"/>
    <mergeCell ref="O13:O14"/>
    <mergeCell ref="A56:O56"/>
    <mergeCell ref="A52:O52"/>
    <mergeCell ref="A53:O53"/>
  </mergeCells>
  <conditionalFormatting sqref="C15:C48 O15:O45 D47:H47 J47:L47 D15:M45 B15:B45 D46:O46 G50 O47:O49 D48:N48">
    <cfRule type="cellIs" priority="3" dxfId="256" operator="equal" stopIfTrue="1">
      <formula>"（土）"</formula>
    </cfRule>
    <cfRule type="cellIs" priority="4" dxfId="257" operator="equal" stopIfTrue="1">
      <formula>"（日）"</formula>
    </cfRule>
  </conditionalFormatting>
  <conditionalFormatting sqref="G49">
    <cfRule type="cellIs" priority="1" dxfId="256" operator="equal" stopIfTrue="1">
      <formula>"（土）"</formula>
    </cfRule>
    <cfRule type="cellIs" priority="2" dxfId="257" operator="equal" stopIfTrue="1">
      <formula>"（日）"</formula>
    </cfRule>
  </conditionalFormatting>
  <dataValidations count="2">
    <dataValidation type="list" showInputMessage="1" showErrorMessage="1" sqref="G49">
      <formula1>"Yes,No"</formula1>
    </dataValidation>
    <dataValidation type="whole" operator="greaterThanOrEqual" allowBlank="1" showErrorMessage="1" imeMode="off" sqref="C15:H45 J15:L45 N15:N45">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13.xml><?xml version="1.0" encoding="utf-8"?>
<worksheet xmlns="http://schemas.openxmlformats.org/spreadsheetml/2006/main" xmlns:r="http://schemas.openxmlformats.org/officeDocument/2006/relationships">
  <dimension ref="A1:P26"/>
  <sheetViews>
    <sheetView showGridLines="0" showZeros="0" tabSelected="1" zoomScale="91" zoomScaleNormal="91" zoomScaleSheetLayoutView="96" zoomScalePageLayoutView="0" workbookViewId="0" topLeftCell="A1">
      <selection activeCell="L12" sqref="L12"/>
    </sheetView>
  </sheetViews>
  <sheetFormatPr defaultColWidth="9.00390625" defaultRowHeight="13.5"/>
  <cols>
    <col min="1" max="1" width="2.75390625" style="0" customWidth="1"/>
    <col min="2" max="13" width="8.50390625" style="0" customWidth="1"/>
    <col min="14" max="15" width="10.125" style="0" bestFit="1" customWidth="1"/>
    <col min="16" max="16" width="7.50390625" style="0" customWidth="1"/>
  </cols>
  <sheetData>
    <row r="1" spans="1:15" ht="35.25" customHeight="1">
      <c r="A1" s="1"/>
      <c r="B1" s="25" t="s">
        <v>88</v>
      </c>
      <c r="C1" s="7"/>
      <c r="D1" s="7"/>
      <c r="E1" s="7"/>
      <c r="F1" s="7"/>
      <c r="G1" s="7"/>
      <c r="H1" s="7"/>
      <c r="I1" s="7"/>
      <c r="J1" s="7"/>
      <c r="K1" s="7"/>
      <c r="L1" s="7"/>
      <c r="M1" s="7"/>
      <c r="N1" s="7"/>
      <c r="O1" s="7"/>
    </row>
    <row r="2" spans="4:14" ht="11.25" customHeight="1">
      <c r="D2" s="7"/>
      <c r="E2" s="7"/>
      <c r="F2" s="7"/>
      <c r="G2" s="7"/>
      <c r="H2" s="7"/>
      <c r="I2" s="7"/>
      <c r="J2" s="7"/>
      <c r="K2" s="7"/>
      <c r="L2" s="20"/>
      <c r="M2" s="22"/>
      <c r="N2" s="21"/>
    </row>
    <row r="3" spans="1:16" ht="24.75" customHeight="1">
      <c r="A3" s="269" t="s">
        <v>54</v>
      </c>
      <c r="B3" s="270"/>
      <c r="C3" s="266"/>
      <c r="D3" s="267"/>
      <c r="E3" s="267"/>
      <c r="F3" s="268"/>
      <c r="G3" s="264"/>
      <c r="H3" s="265"/>
      <c r="I3" s="265"/>
      <c r="J3" s="265"/>
      <c r="K3" s="265"/>
      <c r="L3" s="265"/>
      <c r="M3" s="265"/>
      <c r="N3" s="265"/>
      <c r="O3" s="265"/>
      <c r="P3" s="265"/>
    </row>
    <row r="4" spans="1:16" ht="24.75" customHeight="1">
      <c r="A4" s="269" t="s">
        <v>48</v>
      </c>
      <c r="B4" s="270"/>
      <c r="C4" s="271"/>
      <c r="D4" s="272"/>
      <c r="E4" s="272"/>
      <c r="F4" s="272"/>
      <c r="G4" s="272"/>
      <c r="H4" s="272"/>
      <c r="I4" s="272"/>
      <c r="J4" s="273"/>
      <c r="K4" s="281"/>
      <c r="L4" s="282"/>
      <c r="M4" s="282"/>
      <c r="N4" s="282"/>
      <c r="O4" s="282"/>
      <c r="P4" s="282"/>
    </row>
    <row r="5" spans="1:16" ht="24.75" customHeight="1">
      <c r="A5" s="284" t="s">
        <v>49</v>
      </c>
      <c r="B5" s="284"/>
      <c r="C5" s="271"/>
      <c r="D5" s="272"/>
      <c r="E5" s="272"/>
      <c r="F5" s="273"/>
      <c r="G5" s="290"/>
      <c r="H5" s="291"/>
      <c r="I5" s="291"/>
      <c r="J5" s="291"/>
      <c r="K5" s="291"/>
      <c r="L5" s="291"/>
      <c r="M5" s="291"/>
      <c r="N5" s="291"/>
      <c r="O5" s="291"/>
      <c r="P5" s="291"/>
    </row>
    <row r="6" spans="3:14" ht="11.25" customHeight="1">
      <c r="C6" s="24"/>
      <c r="D6" s="26"/>
      <c r="E6" s="26"/>
      <c r="F6" s="26"/>
      <c r="G6" s="9"/>
      <c r="H6" s="9"/>
      <c r="I6" s="9"/>
      <c r="J6" s="9"/>
      <c r="K6" s="7"/>
      <c r="L6" s="20"/>
      <c r="M6" s="22"/>
      <c r="N6" s="21"/>
    </row>
    <row r="7" spans="2:15" ht="18.75" customHeight="1">
      <c r="B7" s="283" t="s">
        <v>74</v>
      </c>
      <c r="C7" s="283"/>
      <c r="D7" s="283"/>
      <c r="E7" s="283"/>
      <c r="F7" s="283"/>
      <c r="G7" s="283"/>
      <c r="H7" s="283"/>
      <c r="I7" s="283"/>
      <c r="J7" s="283"/>
      <c r="K7" s="283"/>
      <c r="L7" s="283"/>
      <c r="M7" s="283"/>
      <c r="N7" s="283"/>
      <c r="O7" s="283"/>
    </row>
    <row r="8" spans="2:15" ht="18.75" customHeight="1">
      <c r="B8" s="283" t="s">
        <v>75</v>
      </c>
      <c r="C8" s="283"/>
      <c r="D8" s="283"/>
      <c r="E8" s="283"/>
      <c r="F8" s="283"/>
      <c r="G8" s="283"/>
      <c r="H8" s="283"/>
      <c r="I8" s="283"/>
      <c r="J8" s="283"/>
      <c r="K8" s="283"/>
      <c r="L8" s="283"/>
      <c r="M8" s="283"/>
      <c r="N8" s="283"/>
      <c r="O8" s="283"/>
    </row>
    <row r="9" spans="2:15" ht="11.25" customHeight="1" thickBot="1">
      <c r="B9" s="6"/>
      <c r="C9" s="7"/>
      <c r="D9" s="7"/>
      <c r="E9" s="7"/>
      <c r="F9" s="7"/>
      <c r="G9" s="7"/>
      <c r="H9" s="7"/>
      <c r="I9" s="7"/>
      <c r="J9" s="7"/>
      <c r="K9" s="7"/>
      <c r="L9" s="7"/>
      <c r="M9" s="7"/>
      <c r="N9" s="7"/>
      <c r="O9" s="7"/>
    </row>
    <row r="10" spans="1:16" ht="23.25" customHeight="1">
      <c r="A10" s="10"/>
      <c r="B10" s="23" t="s">
        <v>47</v>
      </c>
      <c r="C10" s="11"/>
      <c r="D10" s="11"/>
      <c r="E10" s="11"/>
      <c r="F10" s="11"/>
      <c r="G10" s="11"/>
      <c r="H10" s="11"/>
      <c r="I10" s="11"/>
      <c r="J10" s="11"/>
      <c r="K10" s="11"/>
      <c r="L10" s="11"/>
      <c r="M10" s="11"/>
      <c r="N10" s="11"/>
      <c r="O10" s="11"/>
      <c r="P10" s="12"/>
    </row>
    <row r="11" spans="1:16" ht="19.5" customHeight="1">
      <c r="A11" s="13"/>
      <c r="B11" s="288" t="s">
        <v>36</v>
      </c>
      <c r="C11" s="289"/>
      <c r="D11" s="289"/>
      <c r="E11" s="289"/>
      <c r="F11" s="3"/>
      <c r="G11" s="286" t="s">
        <v>84</v>
      </c>
      <c r="H11" s="286"/>
      <c r="I11" s="286"/>
      <c r="J11" s="287"/>
      <c r="K11" s="4" t="s">
        <v>36</v>
      </c>
      <c r="L11" s="3"/>
      <c r="M11" s="5" t="s">
        <v>84</v>
      </c>
      <c r="N11" s="278" t="s">
        <v>34</v>
      </c>
      <c r="O11" s="278" t="s">
        <v>35</v>
      </c>
      <c r="P11" s="14"/>
    </row>
    <row r="12" spans="1:16" ht="13.5">
      <c r="A12" s="13"/>
      <c r="B12" s="2" t="s">
        <v>23</v>
      </c>
      <c r="C12" s="2" t="s">
        <v>24</v>
      </c>
      <c r="D12" s="2" t="s">
        <v>25</v>
      </c>
      <c r="E12" s="2" t="s">
        <v>26</v>
      </c>
      <c r="F12" s="2" t="s">
        <v>27</v>
      </c>
      <c r="G12" s="2" t="s">
        <v>28</v>
      </c>
      <c r="H12" s="2" t="s">
        <v>29</v>
      </c>
      <c r="I12" s="2" t="s">
        <v>30</v>
      </c>
      <c r="J12" s="2" t="s">
        <v>31</v>
      </c>
      <c r="K12" s="2" t="s">
        <v>32</v>
      </c>
      <c r="L12" s="2" t="s">
        <v>33</v>
      </c>
      <c r="M12" s="2" t="s">
        <v>37</v>
      </c>
      <c r="N12" s="279"/>
      <c r="O12" s="279"/>
      <c r="P12" s="14"/>
    </row>
    <row r="13" spans="1:16" ht="27.75" customHeight="1">
      <c r="A13" s="13"/>
      <c r="B13" s="30" t="e">
        <f>IF('4月分'!O50="",'4月分'!O49,'4月分'!O50)</f>
        <v>#VALUE!</v>
      </c>
      <c r="C13" s="30" t="e">
        <f>IF('5月分'!O50="",'5月分'!O49,'5月分'!O50)</f>
        <v>#VALUE!</v>
      </c>
      <c r="D13" s="30" t="e">
        <f>IF('6月分'!O50="",'6月分'!O49,'6月分'!O50)</f>
        <v>#VALUE!</v>
      </c>
      <c r="E13" s="30" t="e">
        <f>IF('7月分'!O50="",'7月分'!O49,'7月分'!O50)</f>
        <v>#VALUE!</v>
      </c>
      <c r="F13" s="30" t="e">
        <f>IF('8月分'!O50="",'8月分'!O49,'8月分'!O50)</f>
        <v>#VALUE!</v>
      </c>
      <c r="G13" s="30" t="e">
        <f>IF('9月分'!O50="",'9月分'!O49,'9月分'!O50)</f>
        <v>#VALUE!</v>
      </c>
      <c r="H13" s="30" t="e">
        <f>IF('10月分'!O50="",'10月分'!O49,'10月分'!O50)</f>
        <v>#VALUE!</v>
      </c>
      <c r="I13" s="30" t="e">
        <f>IF('11月分'!O50="",'11月分'!O49,'11月分'!O50)</f>
        <v>#VALUE!</v>
      </c>
      <c r="J13" s="30" t="e">
        <f>IF('12月分'!O50="",'12月分'!O49,'12月分'!O50)</f>
        <v>#VALUE!</v>
      </c>
      <c r="K13" s="30" t="e">
        <f>IF('1月分'!O50="",'1月分'!O49,'1月分'!O50)</f>
        <v>#VALUE!</v>
      </c>
      <c r="L13" s="30" t="e">
        <f>IF('2月分'!O50="",'2月分'!O49,'2月分'!O50)</f>
        <v>#VALUE!</v>
      </c>
      <c r="M13" s="28"/>
      <c r="N13" s="29" t="e">
        <f>IF(SUM(B13:L13)=0,"",SUM(B13:L13))</f>
        <v>#VALUE!</v>
      </c>
      <c r="O13" s="29" t="e">
        <f>IF(N13="","",N13/11)</f>
        <v>#VALUE!</v>
      </c>
      <c r="P13" s="14"/>
    </row>
    <row r="14" spans="1:16" ht="11.25" customHeight="1">
      <c r="A14" s="13"/>
      <c r="B14" s="31"/>
      <c r="C14" s="31"/>
      <c r="D14" s="31"/>
      <c r="E14" s="31"/>
      <c r="F14" s="31"/>
      <c r="G14" s="31"/>
      <c r="H14" s="31"/>
      <c r="I14" s="31"/>
      <c r="J14" s="31"/>
      <c r="K14" s="31"/>
      <c r="L14" s="31"/>
      <c r="M14" s="33"/>
      <c r="N14" s="32"/>
      <c r="O14" s="32"/>
      <c r="P14" s="14"/>
    </row>
    <row r="15" spans="1:16" ht="18.75" customHeight="1">
      <c r="A15" s="13"/>
      <c r="B15" s="274" t="s">
        <v>78</v>
      </c>
      <c r="C15" s="274"/>
      <c r="D15" s="274"/>
      <c r="E15" s="274"/>
      <c r="F15" s="274"/>
      <c r="G15" s="274"/>
      <c r="H15" s="274"/>
      <c r="I15" s="274"/>
      <c r="J15" s="274"/>
      <c r="K15" s="274"/>
      <c r="L15" s="274"/>
      <c r="M15" s="274"/>
      <c r="N15" s="274"/>
      <c r="O15" s="274"/>
      <c r="P15" s="14"/>
    </row>
    <row r="16" spans="1:16" ht="18.75" customHeight="1">
      <c r="A16" s="13"/>
      <c r="B16" s="285" t="s">
        <v>80</v>
      </c>
      <c r="C16" s="285"/>
      <c r="D16" s="285"/>
      <c r="E16" s="285"/>
      <c r="F16" s="285"/>
      <c r="G16" s="285"/>
      <c r="H16" s="285"/>
      <c r="I16" s="285"/>
      <c r="J16" s="285"/>
      <c r="K16" s="285"/>
      <c r="L16" s="285"/>
      <c r="M16" s="285"/>
      <c r="N16" s="285"/>
      <c r="O16" s="285"/>
      <c r="P16" s="14"/>
    </row>
    <row r="17" spans="1:16" ht="11.25" customHeight="1" thickBot="1">
      <c r="A17" s="15"/>
      <c r="B17" s="16"/>
      <c r="C17" s="16"/>
      <c r="D17" s="16"/>
      <c r="E17" s="16"/>
      <c r="F17" s="16"/>
      <c r="G17" s="16"/>
      <c r="H17" s="16"/>
      <c r="I17" s="16"/>
      <c r="J17" s="16"/>
      <c r="K17" s="16"/>
      <c r="L17" s="16"/>
      <c r="M17" s="16"/>
      <c r="N17" s="16"/>
      <c r="O17" s="16"/>
      <c r="P17" s="17"/>
    </row>
    <row r="18" spans="1:16" ht="21" customHeight="1">
      <c r="A18" s="10"/>
      <c r="B18" s="23" t="s">
        <v>46</v>
      </c>
      <c r="C18" s="11"/>
      <c r="D18" s="11"/>
      <c r="E18" s="11"/>
      <c r="F18" s="11"/>
      <c r="G18" s="11"/>
      <c r="H18" s="11"/>
      <c r="I18" s="11"/>
      <c r="J18" s="11"/>
      <c r="K18" s="11"/>
      <c r="L18" s="11"/>
      <c r="M18" s="11"/>
      <c r="N18" s="11"/>
      <c r="O18" s="11"/>
      <c r="P18" s="12"/>
    </row>
    <row r="19" spans="1:16" ht="13.5">
      <c r="A19" s="13"/>
      <c r="B19" s="9"/>
      <c r="C19" s="9"/>
      <c r="D19" s="9"/>
      <c r="E19" s="9"/>
      <c r="F19" s="9"/>
      <c r="G19" s="9"/>
      <c r="H19" s="9"/>
      <c r="I19" s="9"/>
      <c r="J19" s="9"/>
      <c r="K19" s="9"/>
      <c r="L19" s="9"/>
      <c r="M19" s="9"/>
      <c r="N19" s="9"/>
      <c r="O19" s="9"/>
      <c r="P19" s="14"/>
    </row>
    <row r="20" spans="1:16" ht="13.5">
      <c r="A20" s="13"/>
      <c r="C20" s="9" t="s">
        <v>38</v>
      </c>
      <c r="D20" s="9"/>
      <c r="E20" s="9"/>
      <c r="F20" s="9"/>
      <c r="G20" s="18"/>
      <c r="H20" s="18" t="s">
        <v>44</v>
      </c>
      <c r="J20" s="9"/>
      <c r="K20" s="18" t="s">
        <v>45</v>
      </c>
      <c r="M20" s="9"/>
      <c r="N20" s="9"/>
      <c r="O20" s="9"/>
      <c r="P20" s="14"/>
    </row>
    <row r="21" spans="1:16" ht="26.25" customHeight="1">
      <c r="A21" s="13"/>
      <c r="C21" s="34"/>
      <c r="D21" s="9" t="s">
        <v>39</v>
      </c>
      <c r="E21" s="18" t="s">
        <v>40</v>
      </c>
      <c r="F21" s="18">
        <v>0.9</v>
      </c>
      <c r="G21" s="18" t="s">
        <v>41</v>
      </c>
      <c r="H21" s="34"/>
      <c r="I21" s="9" t="s">
        <v>0</v>
      </c>
      <c r="J21" s="8" t="s">
        <v>43</v>
      </c>
      <c r="K21" s="27">
        <f>IF(C21="","",C21*F21*H21)</f>
      </c>
      <c r="L21" s="9" t="s">
        <v>39</v>
      </c>
      <c r="M21" s="9"/>
      <c r="N21" s="9"/>
      <c r="O21" s="9"/>
      <c r="P21" s="14"/>
    </row>
    <row r="22" spans="1:16" ht="22.5" customHeight="1">
      <c r="A22" s="13"/>
      <c r="B22" s="9"/>
      <c r="C22" s="9"/>
      <c r="D22" s="9"/>
      <c r="E22" s="9"/>
      <c r="F22" s="9"/>
      <c r="G22" s="19"/>
      <c r="H22" s="9"/>
      <c r="I22" s="9"/>
      <c r="J22" s="9"/>
      <c r="K22" s="9"/>
      <c r="L22" s="9"/>
      <c r="M22" s="9"/>
      <c r="N22" s="9"/>
      <c r="O22" s="9"/>
      <c r="P22" s="14"/>
    </row>
    <row r="23" spans="1:16" ht="18.75" customHeight="1">
      <c r="A23" s="13"/>
      <c r="B23" s="276" t="s">
        <v>76</v>
      </c>
      <c r="C23" s="276"/>
      <c r="D23" s="276"/>
      <c r="E23" s="276"/>
      <c r="F23" s="276"/>
      <c r="G23" s="276"/>
      <c r="H23" s="276"/>
      <c r="I23" s="276"/>
      <c r="J23" s="276"/>
      <c r="K23" s="276"/>
      <c r="L23" s="276"/>
      <c r="M23" s="276"/>
      <c r="N23" s="276"/>
      <c r="O23" s="276"/>
      <c r="P23" s="277"/>
    </row>
    <row r="24" spans="1:16" ht="18.75" customHeight="1">
      <c r="A24" s="13"/>
      <c r="B24" s="276" t="s">
        <v>77</v>
      </c>
      <c r="C24" s="276"/>
      <c r="D24" s="276"/>
      <c r="E24" s="276"/>
      <c r="F24" s="276"/>
      <c r="G24" s="276"/>
      <c r="H24" s="276"/>
      <c r="I24" s="276"/>
      <c r="J24" s="276"/>
      <c r="K24" s="276"/>
      <c r="L24" s="276"/>
      <c r="M24" s="276"/>
      <c r="N24" s="276"/>
      <c r="O24" s="276"/>
      <c r="P24" s="14"/>
    </row>
    <row r="25" spans="1:16" ht="18.75" customHeight="1" thickBot="1">
      <c r="A25" s="15"/>
      <c r="B25" s="280" t="s">
        <v>79</v>
      </c>
      <c r="C25" s="280"/>
      <c r="D25" s="280"/>
      <c r="E25" s="280"/>
      <c r="F25" s="280"/>
      <c r="G25" s="280"/>
      <c r="H25" s="280"/>
      <c r="I25" s="280"/>
      <c r="J25" s="280"/>
      <c r="K25" s="280"/>
      <c r="L25" s="280"/>
      <c r="M25" s="280"/>
      <c r="N25" s="280"/>
      <c r="O25" s="280"/>
      <c r="P25" s="17"/>
    </row>
    <row r="26" spans="2:16" ht="23.25" customHeight="1">
      <c r="B26" s="275" t="s">
        <v>91</v>
      </c>
      <c r="C26" s="275"/>
      <c r="D26" s="275"/>
      <c r="E26" s="275"/>
      <c r="F26" s="275"/>
      <c r="G26" s="275"/>
      <c r="H26" s="275"/>
      <c r="I26" s="275"/>
      <c r="J26" s="275"/>
      <c r="K26" s="275"/>
      <c r="L26" s="275"/>
      <c r="M26" s="275"/>
      <c r="N26" s="275"/>
      <c r="O26" s="275"/>
      <c r="P26" s="275"/>
    </row>
  </sheetData>
  <sheetProtection/>
  <mergeCells count="21">
    <mergeCell ref="G5:P5"/>
    <mergeCell ref="K4:P4"/>
    <mergeCell ref="B7:O7"/>
    <mergeCell ref="A5:B5"/>
    <mergeCell ref="B16:O16"/>
    <mergeCell ref="B8:O8"/>
    <mergeCell ref="A4:B4"/>
    <mergeCell ref="G11:J11"/>
    <mergeCell ref="B11:E11"/>
    <mergeCell ref="C5:F5"/>
    <mergeCell ref="O11:O12"/>
    <mergeCell ref="G3:P3"/>
    <mergeCell ref="C3:F3"/>
    <mergeCell ref="A3:B3"/>
    <mergeCell ref="C4:J4"/>
    <mergeCell ref="B15:O15"/>
    <mergeCell ref="B26:P26"/>
    <mergeCell ref="B23:P23"/>
    <mergeCell ref="N11:N12"/>
    <mergeCell ref="B24:O24"/>
    <mergeCell ref="B25:O25"/>
  </mergeCells>
  <dataValidations count="1">
    <dataValidation type="list" allowBlank="1" showInputMessage="1" showErrorMessage="1" sqref="C3">
      <formula1>"通所介護,通所リハビリテーション"</formula1>
    </dataValidation>
  </dataValidations>
  <printOptions/>
  <pageMargins left="0.66" right="0.64" top="0.8661417322834646" bottom="0.6299212598425197" header="0.5118110236220472" footer="0.31496062992125984"/>
  <pageSetup horizontalDpi="600" verticalDpi="600" orientation="landscape" paperSize="9" r:id="rId3"/>
  <legacyDrawing r:id="rId2"/>
</worksheet>
</file>

<file path=xl/worksheets/sheet14.xml><?xml version="1.0" encoding="utf-8"?>
<worksheet xmlns="http://schemas.openxmlformats.org/spreadsheetml/2006/main" xmlns:r="http://schemas.openxmlformats.org/officeDocument/2006/relationships">
  <dimension ref="A1:O53"/>
  <sheetViews>
    <sheetView zoomScalePageLayoutView="0" workbookViewId="0" topLeftCell="A1">
      <selection activeCell="B23" sqref="B23"/>
    </sheetView>
  </sheetViews>
  <sheetFormatPr defaultColWidth="9.00390625" defaultRowHeight="13.5"/>
  <cols>
    <col min="1" max="1" width="7.50390625" style="44" customWidth="1"/>
    <col min="2" max="2" width="4.00390625" style="45" customWidth="1"/>
    <col min="3" max="3" width="7.25390625" style="45" customWidth="1"/>
    <col min="4" max="4" width="7.25390625" style="46" customWidth="1"/>
    <col min="5" max="15" width="7.25390625" style="45" customWidth="1"/>
    <col min="16" max="16384" width="9.00390625" style="35" customWidth="1"/>
  </cols>
  <sheetData>
    <row r="1" spans="1:15" ht="22.5" customHeight="1">
      <c r="A1" s="297" t="s">
        <v>89</v>
      </c>
      <c r="B1" s="297"/>
      <c r="C1" s="297"/>
      <c r="D1" s="297"/>
      <c r="E1" s="297"/>
      <c r="F1" s="297"/>
      <c r="G1" s="297"/>
      <c r="H1" s="297"/>
      <c r="I1" s="297"/>
      <c r="J1" s="297"/>
      <c r="K1" s="297"/>
      <c r="L1" s="297"/>
      <c r="M1" s="297"/>
      <c r="N1" s="297"/>
      <c r="O1" s="297"/>
    </row>
    <row r="2" ht="11.25" customHeight="1"/>
    <row r="3" spans="1:15" ht="17.25" customHeight="1">
      <c r="A3" s="296" t="s">
        <v>155</v>
      </c>
      <c r="B3" s="296"/>
      <c r="C3" s="296"/>
      <c r="D3" s="296"/>
      <c r="E3" s="296"/>
      <c r="F3" s="296"/>
      <c r="G3" s="296"/>
      <c r="H3" s="296"/>
      <c r="I3" s="296"/>
      <c r="J3" s="296"/>
      <c r="K3" s="296"/>
      <c r="L3" s="296"/>
      <c r="M3" s="296"/>
      <c r="N3" s="296"/>
      <c r="O3" s="296"/>
    </row>
    <row r="4" spans="1:15" ht="17.25" customHeight="1">
      <c r="A4" s="296" t="s">
        <v>171</v>
      </c>
      <c r="B4" s="296"/>
      <c r="C4" s="296"/>
      <c r="D4" s="296"/>
      <c r="E4" s="296"/>
      <c r="F4" s="296"/>
      <c r="G4" s="296"/>
      <c r="H4" s="296"/>
      <c r="I4" s="296"/>
      <c r="J4" s="296"/>
      <c r="K4" s="296"/>
      <c r="L4" s="296"/>
      <c r="M4" s="296"/>
      <c r="N4" s="296"/>
      <c r="O4" s="296"/>
    </row>
    <row r="5" spans="1:15" ht="17.25" customHeight="1">
      <c r="A5" s="296" t="s">
        <v>85</v>
      </c>
      <c r="B5" s="296"/>
      <c r="C5" s="296"/>
      <c r="D5" s="296"/>
      <c r="E5" s="296"/>
      <c r="F5" s="296"/>
      <c r="G5" s="296"/>
      <c r="H5" s="296"/>
      <c r="I5" s="296"/>
      <c r="J5" s="296"/>
      <c r="K5" s="296"/>
      <c r="L5" s="296"/>
      <c r="M5" s="296"/>
      <c r="N5" s="296"/>
      <c r="O5" s="296"/>
    </row>
    <row r="6" spans="1:15" ht="17.25" customHeight="1">
      <c r="A6" s="296" t="s">
        <v>90</v>
      </c>
      <c r="B6" s="296"/>
      <c r="C6" s="296"/>
      <c r="D6" s="296"/>
      <c r="E6" s="296"/>
      <c r="F6" s="296"/>
      <c r="G6" s="296"/>
      <c r="H6" s="296"/>
      <c r="I6" s="296"/>
      <c r="J6" s="296"/>
      <c r="K6" s="296"/>
      <c r="L6" s="296"/>
      <c r="M6" s="296"/>
      <c r="N6" s="296"/>
      <c r="O6" s="296"/>
    </row>
    <row r="7" spans="1:15" ht="11.25" customHeight="1">
      <c r="A7" s="145"/>
      <c r="B7" s="145"/>
      <c r="C7" s="145"/>
      <c r="D7" s="145"/>
      <c r="E7" s="145"/>
      <c r="F7" s="145"/>
      <c r="G7" s="145"/>
      <c r="H7" s="145"/>
      <c r="I7" s="145"/>
      <c r="J7" s="145"/>
      <c r="K7" s="145"/>
      <c r="L7" s="145"/>
      <c r="M7" s="145"/>
      <c r="N7" s="145"/>
      <c r="O7" s="145"/>
    </row>
    <row r="8" spans="1:2" ht="17.25" customHeight="1">
      <c r="A8" s="295" t="s">
        <v>67</v>
      </c>
      <c r="B8" s="295"/>
    </row>
    <row r="9" spans="1:15" ht="22.5" customHeight="1">
      <c r="A9" s="225" t="s">
        <v>55</v>
      </c>
      <c r="B9" s="225"/>
      <c r="C9" s="225"/>
      <c r="D9" s="225"/>
      <c r="E9" s="225"/>
      <c r="F9" s="225"/>
      <c r="G9" s="225"/>
      <c r="H9" s="225"/>
      <c r="I9" s="225"/>
      <c r="J9" s="225"/>
      <c r="K9" s="225"/>
      <c r="L9" s="225"/>
      <c r="M9" s="225"/>
      <c r="N9" s="225"/>
      <c r="O9" s="225"/>
    </row>
    <row r="10" spans="1:15" ht="16.5" customHeight="1">
      <c r="A10" s="226" t="s">
        <v>86</v>
      </c>
      <c r="B10" s="226"/>
      <c r="C10" s="226"/>
      <c r="D10" s="226"/>
      <c r="E10" s="226"/>
      <c r="F10" s="226"/>
      <c r="G10" s="226"/>
      <c r="H10" s="226"/>
      <c r="I10" s="226"/>
      <c r="J10" s="226"/>
      <c r="K10" s="226"/>
      <c r="L10" s="226"/>
      <c r="M10" s="226"/>
      <c r="N10" s="226"/>
      <c r="O10" s="226"/>
    </row>
    <row r="11" spans="1:15" ht="7.5" customHeight="1">
      <c r="A11" s="36"/>
      <c r="B11" s="36"/>
      <c r="C11" s="36"/>
      <c r="D11" s="36"/>
      <c r="E11" s="36"/>
      <c r="F11" s="36"/>
      <c r="G11" s="36"/>
      <c r="H11" s="36"/>
      <c r="I11" s="36"/>
      <c r="J11" s="36"/>
      <c r="K11" s="37"/>
      <c r="L11" s="37"/>
      <c r="M11" s="37"/>
      <c r="N11" s="37"/>
      <c r="O11" s="37"/>
    </row>
    <row r="12" spans="1:15" ht="22.5" customHeight="1">
      <c r="A12" s="224" t="s">
        <v>48</v>
      </c>
      <c r="B12" s="224"/>
      <c r="C12" s="224"/>
      <c r="D12" s="224" t="s">
        <v>170</v>
      </c>
      <c r="E12" s="224"/>
      <c r="F12" s="224"/>
      <c r="G12" s="224"/>
      <c r="H12" s="224"/>
      <c r="I12" s="224"/>
      <c r="J12" s="224"/>
      <c r="K12" s="224"/>
      <c r="L12" s="224"/>
      <c r="M12" s="224"/>
      <c r="N12" s="37"/>
      <c r="O12" s="37"/>
    </row>
    <row r="13" spans="1:15" ht="22.5" customHeight="1">
      <c r="A13" s="224" t="s">
        <v>56</v>
      </c>
      <c r="B13" s="224"/>
      <c r="C13" s="224"/>
      <c r="D13" s="224" t="s">
        <v>170</v>
      </c>
      <c r="E13" s="224"/>
      <c r="F13" s="224"/>
      <c r="G13" s="224"/>
      <c r="H13" s="224"/>
      <c r="I13" s="224"/>
      <c r="J13" s="224"/>
      <c r="K13" s="224"/>
      <c r="L13" s="224"/>
      <c r="M13" s="224"/>
      <c r="N13" s="37"/>
      <c r="O13" s="37"/>
    </row>
    <row r="14" spans="1:15" ht="7.5" customHeight="1">
      <c r="A14" s="39"/>
      <c r="B14" s="39"/>
      <c r="C14" s="39"/>
      <c r="D14" s="39"/>
      <c r="E14" s="39"/>
      <c r="F14" s="39"/>
      <c r="G14" s="39"/>
      <c r="H14" s="39"/>
      <c r="I14" s="39"/>
      <c r="J14" s="39"/>
      <c r="K14" s="37"/>
      <c r="L14" s="37"/>
      <c r="M14" s="37"/>
      <c r="N14" s="37"/>
      <c r="O14" s="37"/>
    </row>
    <row r="15" spans="1:15" ht="22.5" customHeight="1">
      <c r="A15" s="235" t="s">
        <v>87</v>
      </c>
      <c r="B15" s="236"/>
      <c r="C15" s="237"/>
      <c r="D15" s="238" t="s">
        <v>57</v>
      </c>
      <c r="E15" s="238"/>
      <c r="F15" s="238"/>
      <c r="G15" s="238"/>
      <c r="H15" s="238"/>
      <c r="I15" s="238"/>
      <c r="J15" s="238"/>
      <c r="K15" s="238"/>
      <c r="L15" s="238"/>
      <c r="M15" s="238"/>
      <c r="N15" s="37"/>
      <c r="O15" s="37"/>
    </row>
    <row r="16" spans="1:15" ht="7.5" customHeight="1">
      <c r="A16" s="39"/>
      <c r="B16" s="37"/>
      <c r="C16" s="37"/>
      <c r="D16" s="37"/>
      <c r="E16" s="37"/>
      <c r="F16" s="37"/>
      <c r="G16" s="37"/>
      <c r="H16" s="37"/>
      <c r="I16" s="37"/>
      <c r="J16" s="37"/>
      <c r="K16" s="37"/>
      <c r="L16" s="37"/>
      <c r="M16" s="37"/>
      <c r="N16" s="37"/>
      <c r="O16" s="37"/>
    </row>
    <row r="17" spans="1:15" ht="22.5" customHeight="1">
      <c r="A17" s="224" t="s">
        <v>58</v>
      </c>
      <c r="B17" s="224"/>
      <c r="C17" s="224"/>
      <c r="D17" s="146"/>
      <c r="E17" s="41" t="s">
        <v>39</v>
      </c>
      <c r="F17" s="37"/>
      <c r="G17" s="224" t="s">
        <v>59</v>
      </c>
      <c r="H17" s="224"/>
      <c r="I17" s="224"/>
      <c r="J17" s="147"/>
      <c r="K17" s="41" t="s">
        <v>0</v>
      </c>
      <c r="L17" s="37"/>
      <c r="M17" s="37"/>
      <c r="N17" s="37"/>
      <c r="O17" s="37"/>
    </row>
    <row r="18" spans="1:15" ht="7.5" customHeight="1" thickBot="1">
      <c r="A18" s="38"/>
      <c r="B18" s="38"/>
      <c r="C18" s="38"/>
      <c r="D18" s="43"/>
      <c r="E18" s="43"/>
      <c r="F18" s="37"/>
      <c r="G18" s="37"/>
      <c r="H18" s="37"/>
      <c r="I18" s="37"/>
      <c r="J18" s="37"/>
      <c r="K18" s="37"/>
      <c r="L18" s="37"/>
      <c r="M18" s="37"/>
      <c r="N18" s="37"/>
      <c r="O18" s="37"/>
    </row>
    <row r="19" spans="1:15" ht="18.75" customHeight="1" thickBot="1">
      <c r="A19" s="257" t="s">
        <v>60</v>
      </c>
      <c r="B19" s="258"/>
      <c r="C19" s="258"/>
      <c r="D19" s="258"/>
      <c r="E19" s="259"/>
      <c r="F19" s="43"/>
      <c r="G19" s="37"/>
      <c r="H19" s="37"/>
      <c r="I19" s="37"/>
      <c r="J19" s="37"/>
      <c r="K19" s="37"/>
      <c r="L19" s="37"/>
      <c r="M19" s="37"/>
      <c r="N19" s="37"/>
      <c r="O19" s="37"/>
    </row>
    <row r="20" ht="7.5" customHeight="1" thickBot="1"/>
    <row r="21" spans="1:15" s="47" customFormat="1" ht="15" customHeight="1">
      <c r="A21" s="220"/>
      <c r="B21" s="221"/>
      <c r="C21" s="254" t="s">
        <v>61</v>
      </c>
      <c r="D21" s="255"/>
      <c r="E21" s="255"/>
      <c r="F21" s="255"/>
      <c r="G21" s="255"/>
      <c r="H21" s="256"/>
      <c r="I21" s="207" t="s">
        <v>62</v>
      </c>
      <c r="J21" s="208"/>
      <c r="K21" s="208"/>
      <c r="L21" s="208"/>
      <c r="M21" s="208"/>
      <c r="N21" s="209"/>
      <c r="O21" s="239" t="s">
        <v>5</v>
      </c>
    </row>
    <row r="22" spans="1:15" s="47" customFormat="1" ht="52.5" customHeight="1" thickBot="1">
      <c r="A22" s="48" t="s">
        <v>63</v>
      </c>
      <c r="B22" s="49" t="s">
        <v>22</v>
      </c>
      <c r="C22" s="50" t="s">
        <v>156</v>
      </c>
      <c r="D22" s="51" t="s">
        <v>1</v>
      </c>
      <c r="E22" s="51" t="s">
        <v>2</v>
      </c>
      <c r="F22" s="51" t="s">
        <v>3</v>
      </c>
      <c r="G22" s="51" t="s">
        <v>4</v>
      </c>
      <c r="H22" s="51" t="s">
        <v>92</v>
      </c>
      <c r="I22" s="52" t="s">
        <v>141</v>
      </c>
      <c r="J22" s="53" t="s">
        <v>136</v>
      </c>
      <c r="K22" s="54" t="s">
        <v>137</v>
      </c>
      <c r="L22" s="53" t="s">
        <v>138</v>
      </c>
      <c r="M22" s="55" t="s">
        <v>102</v>
      </c>
      <c r="N22" s="51" t="s">
        <v>139</v>
      </c>
      <c r="O22" s="240"/>
    </row>
    <row r="23" spans="1:15" ht="15.75" customHeight="1">
      <c r="A23" s="56" t="s">
        <v>6</v>
      </c>
      <c r="B23" s="148"/>
      <c r="C23" s="149">
        <v>1</v>
      </c>
      <c r="D23" s="149">
        <v>1</v>
      </c>
      <c r="E23" s="149">
        <v>1</v>
      </c>
      <c r="F23" s="149">
        <v>1</v>
      </c>
      <c r="G23" s="149">
        <v>1</v>
      </c>
      <c r="H23" s="150">
        <f>IF(C23+D23+E23+F23+G23=0,"",C23+D23+E23+F23+G23)</f>
        <v>5</v>
      </c>
      <c r="I23" s="151">
        <v>1</v>
      </c>
      <c r="J23" s="152">
        <v>1</v>
      </c>
      <c r="K23" s="153">
        <v>1</v>
      </c>
      <c r="L23" s="153">
        <v>1</v>
      </c>
      <c r="M23" s="154">
        <f>IF(I23+J23+K23+L23=0,"",I23+J23+K23+L23)</f>
        <v>4</v>
      </c>
      <c r="N23" s="155"/>
      <c r="O23" s="64">
        <f>IF(C23+D23+E23+F23+G23+I23+J23+K23+L23=0,"",C23+D23+E23+F23+G23+I23+J23+K23+L23)</f>
        <v>9</v>
      </c>
    </row>
    <row r="24" spans="1:15" ht="15.75" customHeight="1">
      <c r="A24" s="65" t="s">
        <v>7</v>
      </c>
      <c r="B24" s="111"/>
      <c r="C24" s="156"/>
      <c r="D24" s="157"/>
      <c r="E24" s="157"/>
      <c r="F24" s="157"/>
      <c r="G24" s="158"/>
      <c r="H24" s="159">
        <f aca="true" t="shared" si="0" ref="H24:H39">IF(C24+D24+E24+F24+G24=0,"",C24+D24+E24+F24+G24)</f>
      </c>
      <c r="I24" s="160"/>
      <c r="J24" s="161"/>
      <c r="K24" s="162"/>
      <c r="L24" s="162"/>
      <c r="M24" s="163">
        <f aca="true" t="shared" si="1" ref="M24:M39">IF(I24+J24+K24+L24=0,"",I24+J24+K24+L24)</f>
      </c>
      <c r="N24" s="164"/>
      <c r="O24" s="64">
        <f aca="true" t="shared" si="2" ref="O24:O39">IF(C24+D24+E24+F24+G24+I24+J24+K24+L24=0,"",C24+D24+E24+F24+G24+I24+J24+K24+L24)</f>
      </c>
    </row>
    <row r="25" spans="1:15" ht="15.75" customHeight="1">
      <c r="A25" s="74" t="s">
        <v>8</v>
      </c>
      <c r="B25" s="111"/>
      <c r="C25" s="165"/>
      <c r="D25" s="158"/>
      <c r="E25" s="158"/>
      <c r="F25" s="158"/>
      <c r="G25" s="158"/>
      <c r="H25" s="159">
        <f t="shared" si="0"/>
      </c>
      <c r="I25" s="160"/>
      <c r="J25" s="161"/>
      <c r="K25" s="162"/>
      <c r="L25" s="162"/>
      <c r="M25" s="163">
        <f t="shared" si="1"/>
      </c>
      <c r="N25" s="164"/>
      <c r="O25" s="64">
        <f t="shared" si="2"/>
      </c>
    </row>
    <row r="26" spans="1:15" ht="15.75" customHeight="1">
      <c r="A26" s="65" t="s">
        <v>9</v>
      </c>
      <c r="B26" s="111"/>
      <c r="C26" s="165"/>
      <c r="D26" s="158"/>
      <c r="E26" s="158"/>
      <c r="F26" s="158"/>
      <c r="G26" s="158"/>
      <c r="H26" s="159">
        <f t="shared" si="0"/>
      </c>
      <c r="I26" s="160">
        <v>3</v>
      </c>
      <c r="J26" s="161">
        <v>4</v>
      </c>
      <c r="K26" s="162">
        <v>4</v>
      </c>
      <c r="L26" s="162">
        <v>4</v>
      </c>
      <c r="M26" s="163">
        <f t="shared" si="1"/>
        <v>15</v>
      </c>
      <c r="N26" s="164"/>
      <c r="O26" s="64">
        <f t="shared" si="2"/>
        <v>15</v>
      </c>
    </row>
    <row r="27" spans="1:15" ht="15.75" customHeight="1">
      <c r="A27" s="74" t="s">
        <v>10</v>
      </c>
      <c r="B27" s="111"/>
      <c r="C27" s="165"/>
      <c r="D27" s="158"/>
      <c r="E27" s="158"/>
      <c r="F27" s="158"/>
      <c r="G27" s="158"/>
      <c r="H27" s="159">
        <f t="shared" si="0"/>
      </c>
      <c r="I27" s="160"/>
      <c r="J27" s="161"/>
      <c r="K27" s="162"/>
      <c r="L27" s="162"/>
      <c r="M27" s="163">
        <f t="shared" si="1"/>
      </c>
      <c r="N27" s="164"/>
      <c r="O27" s="64">
        <f t="shared" si="2"/>
      </c>
    </row>
    <row r="28" spans="1:15" ht="15.75" customHeight="1">
      <c r="A28" s="65" t="s">
        <v>11</v>
      </c>
      <c r="B28" s="111"/>
      <c r="C28" s="165"/>
      <c r="D28" s="158"/>
      <c r="E28" s="158"/>
      <c r="F28" s="158"/>
      <c r="G28" s="158"/>
      <c r="H28" s="159">
        <f t="shared" si="0"/>
      </c>
      <c r="I28" s="160"/>
      <c r="J28" s="161"/>
      <c r="K28" s="162"/>
      <c r="L28" s="162"/>
      <c r="M28" s="163">
        <f t="shared" si="1"/>
      </c>
      <c r="N28" s="164"/>
      <c r="O28" s="64">
        <f t="shared" si="2"/>
      </c>
    </row>
    <row r="29" spans="1:15" ht="15.75" customHeight="1">
      <c r="A29" s="74" t="s">
        <v>12</v>
      </c>
      <c r="B29" s="111"/>
      <c r="C29" s="165"/>
      <c r="D29" s="158"/>
      <c r="E29" s="158"/>
      <c r="F29" s="158"/>
      <c r="G29" s="158"/>
      <c r="H29" s="159">
        <f t="shared" si="0"/>
      </c>
      <c r="I29" s="160"/>
      <c r="J29" s="161"/>
      <c r="K29" s="162"/>
      <c r="L29" s="162"/>
      <c r="M29" s="163">
        <f t="shared" si="1"/>
      </c>
      <c r="N29" s="164"/>
      <c r="O29" s="64">
        <f t="shared" si="2"/>
      </c>
    </row>
    <row r="30" spans="1:15" ht="15.75" customHeight="1">
      <c r="A30" s="166" t="s">
        <v>13</v>
      </c>
      <c r="B30" s="167"/>
      <c r="C30" s="168"/>
      <c r="D30" s="117"/>
      <c r="E30" s="117"/>
      <c r="F30" s="117"/>
      <c r="G30" s="117"/>
      <c r="H30" s="169">
        <f t="shared" si="0"/>
      </c>
      <c r="I30" s="170"/>
      <c r="J30" s="171"/>
      <c r="K30" s="172"/>
      <c r="L30" s="172"/>
      <c r="M30" s="173">
        <f t="shared" si="1"/>
      </c>
      <c r="N30" s="174"/>
      <c r="O30" s="118">
        <f t="shared" si="2"/>
      </c>
    </row>
    <row r="31" spans="1:15" ht="29.25" customHeight="1">
      <c r="A31" s="292" t="s">
        <v>68</v>
      </c>
      <c r="B31" s="292"/>
      <c r="C31" s="292"/>
      <c r="D31" s="292"/>
      <c r="E31" s="292"/>
      <c r="F31" s="292"/>
      <c r="G31" s="292"/>
      <c r="H31" s="292"/>
      <c r="I31" s="292"/>
      <c r="J31" s="292"/>
      <c r="K31" s="292"/>
      <c r="L31" s="292"/>
      <c r="M31" s="292"/>
      <c r="N31" s="292"/>
      <c r="O31" s="292"/>
    </row>
    <row r="32" spans="1:15" ht="15.75" customHeight="1">
      <c r="A32" s="74" t="s">
        <v>14</v>
      </c>
      <c r="B32" s="175"/>
      <c r="C32" s="176"/>
      <c r="D32" s="177"/>
      <c r="E32" s="177"/>
      <c r="F32" s="177"/>
      <c r="G32" s="178"/>
      <c r="H32" s="133">
        <f t="shared" si="0"/>
      </c>
      <c r="I32" s="179"/>
      <c r="J32" s="177"/>
      <c r="K32" s="177"/>
      <c r="L32" s="179"/>
      <c r="M32" s="135">
        <f t="shared" si="1"/>
      </c>
      <c r="N32" s="178"/>
      <c r="O32" s="64">
        <f t="shared" si="2"/>
      </c>
    </row>
    <row r="33" spans="1:15" ht="15.75" customHeight="1">
      <c r="A33" s="74" t="s">
        <v>15</v>
      </c>
      <c r="B33" s="111"/>
      <c r="C33" s="156">
        <v>3</v>
      </c>
      <c r="D33" s="157">
        <v>0</v>
      </c>
      <c r="E33" s="157">
        <v>0</v>
      </c>
      <c r="F33" s="157">
        <v>5</v>
      </c>
      <c r="G33" s="158">
        <v>7</v>
      </c>
      <c r="H33" s="133">
        <f t="shared" si="0"/>
        <v>15</v>
      </c>
      <c r="I33" s="180"/>
      <c r="J33" s="157"/>
      <c r="K33" s="157"/>
      <c r="L33" s="180"/>
      <c r="M33" s="135">
        <f t="shared" si="1"/>
      </c>
      <c r="N33" s="158"/>
      <c r="O33" s="64">
        <f t="shared" si="2"/>
        <v>15</v>
      </c>
    </row>
    <row r="34" spans="1:15" ht="15.75" customHeight="1">
      <c r="A34" s="65" t="s">
        <v>16</v>
      </c>
      <c r="B34" s="111"/>
      <c r="C34" s="156">
        <v>3</v>
      </c>
      <c r="D34" s="157">
        <v>0</v>
      </c>
      <c r="E34" s="157">
        <v>0</v>
      </c>
      <c r="F34" s="157">
        <v>5</v>
      </c>
      <c r="G34" s="158">
        <v>7</v>
      </c>
      <c r="H34" s="133">
        <f t="shared" si="0"/>
        <v>15</v>
      </c>
      <c r="I34" s="180">
        <v>2</v>
      </c>
      <c r="J34" s="157">
        <v>3</v>
      </c>
      <c r="K34" s="157">
        <v>4</v>
      </c>
      <c r="L34" s="180">
        <v>5</v>
      </c>
      <c r="M34" s="135">
        <f t="shared" si="1"/>
        <v>14</v>
      </c>
      <c r="N34" s="158"/>
      <c r="O34" s="64">
        <f t="shared" si="2"/>
        <v>29</v>
      </c>
    </row>
    <row r="35" spans="1:15" ht="15.75" customHeight="1">
      <c r="A35" s="74" t="s">
        <v>17</v>
      </c>
      <c r="B35" s="111"/>
      <c r="C35" s="156"/>
      <c r="D35" s="157"/>
      <c r="E35" s="157"/>
      <c r="F35" s="157"/>
      <c r="G35" s="158"/>
      <c r="H35" s="133">
        <f t="shared" si="0"/>
      </c>
      <c r="I35" s="180">
        <v>2</v>
      </c>
      <c r="J35" s="157">
        <v>3</v>
      </c>
      <c r="K35" s="157">
        <v>4</v>
      </c>
      <c r="L35" s="180">
        <v>5</v>
      </c>
      <c r="M35" s="135">
        <f t="shared" si="1"/>
        <v>14</v>
      </c>
      <c r="N35" s="158"/>
      <c r="O35" s="64">
        <f t="shared" si="2"/>
        <v>14</v>
      </c>
    </row>
    <row r="36" spans="1:15" ht="15.75" customHeight="1">
      <c r="A36" s="65" t="s">
        <v>18</v>
      </c>
      <c r="B36" s="111"/>
      <c r="C36" s="156"/>
      <c r="D36" s="157"/>
      <c r="E36" s="157"/>
      <c r="F36" s="157"/>
      <c r="G36" s="158"/>
      <c r="H36" s="133">
        <f t="shared" si="0"/>
      </c>
      <c r="I36" s="180"/>
      <c r="J36" s="157"/>
      <c r="K36" s="157"/>
      <c r="L36" s="180"/>
      <c r="M36" s="135">
        <f t="shared" si="1"/>
      </c>
      <c r="N36" s="158"/>
      <c r="O36" s="64">
        <f t="shared" si="2"/>
      </c>
    </row>
    <row r="37" spans="1:15" ht="15.75" customHeight="1">
      <c r="A37" s="74" t="s">
        <v>19</v>
      </c>
      <c r="B37" s="111"/>
      <c r="C37" s="156">
        <v>3</v>
      </c>
      <c r="D37" s="157">
        <v>0</v>
      </c>
      <c r="E37" s="157">
        <v>0</v>
      </c>
      <c r="F37" s="157">
        <v>5</v>
      </c>
      <c r="G37" s="158">
        <v>7</v>
      </c>
      <c r="H37" s="133">
        <f t="shared" si="0"/>
        <v>15</v>
      </c>
      <c r="I37" s="180">
        <v>2</v>
      </c>
      <c r="J37" s="157">
        <v>3</v>
      </c>
      <c r="K37" s="157">
        <v>4</v>
      </c>
      <c r="L37" s="180">
        <v>5</v>
      </c>
      <c r="M37" s="135">
        <f t="shared" si="1"/>
        <v>14</v>
      </c>
      <c r="N37" s="158"/>
      <c r="O37" s="64">
        <f t="shared" si="2"/>
        <v>29</v>
      </c>
    </row>
    <row r="38" spans="1:15" ht="15.75" customHeight="1">
      <c r="A38" s="65" t="s">
        <v>20</v>
      </c>
      <c r="B38" s="111"/>
      <c r="C38" s="156"/>
      <c r="D38" s="157"/>
      <c r="E38" s="157"/>
      <c r="F38" s="157"/>
      <c r="G38" s="158"/>
      <c r="H38" s="133">
        <f t="shared" si="0"/>
      </c>
      <c r="I38" s="180"/>
      <c r="J38" s="157"/>
      <c r="K38" s="157"/>
      <c r="L38" s="180"/>
      <c r="M38" s="135">
        <f t="shared" si="1"/>
      </c>
      <c r="N38" s="158"/>
      <c r="O38" s="64">
        <f t="shared" si="2"/>
      </c>
    </row>
    <row r="39" spans="1:15" ht="15.75" customHeight="1" thickBot="1">
      <c r="A39" s="127" t="s">
        <v>21</v>
      </c>
      <c r="B39" s="111"/>
      <c r="C39" s="112"/>
      <c r="D39" s="113"/>
      <c r="E39" s="113"/>
      <c r="F39" s="113"/>
      <c r="G39" s="117"/>
      <c r="H39" s="133">
        <f t="shared" si="0"/>
      </c>
      <c r="I39" s="180">
        <v>2</v>
      </c>
      <c r="J39" s="157">
        <v>3</v>
      </c>
      <c r="K39" s="157">
        <v>4</v>
      </c>
      <c r="L39" s="180">
        <v>5</v>
      </c>
      <c r="M39" s="135">
        <f t="shared" si="1"/>
        <v>14</v>
      </c>
      <c r="N39" s="117"/>
      <c r="O39" s="64">
        <f t="shared" si="2"/>
        <v>14</v>
      </c>
    </row>
    <row r="40" spans="1:15" s="80" customFormat="1" ht="15.75" customHeight="1">
      <c r="A40" s="214" t="s">
        <v>51</v>
      </c>
      <c r="B40" s="215"/>
      <c r="C40" s="76">
        <f aca="true" t="shared" si="3" ref="C40:O40">IF(SUM(C23:C39)=0,"",SUM(C23:C39))</f>
        <v>10</v>
      </c>
      <c r="D40" s="77">
        <f t="shared" si="3"/>
        <v>1</v>
      </c>
      <c r="E40" s="77">
        <f t="shared" si="3"/>
        <v>1</v>
      </c>
      <c r="F40" s="77">
        <f t="shared" si="3"/>
        <v>16</v>
      </c>
      <c r="G40" s="77">
        <f t="shared" si="3"/>
        <v>22</v>
      </c>
      <c r="H40" s="62">
        <f t="shared" si="3"/>
        <v>50</v>
      </c>
      <c r="I40" s="62">
        <f t="shared" si="3"/>
        <v>12</v>
      </c>
      <c r="J40" s="76">
        <f t="shared" si="3"/>
        <v>17</v>
      </c>
      <c r="K40" s="77">
        <f t="shared" si="3"/>
        <v>21</v>
      </c>
      <c r="L40" s="77">
        <f t="shared" si="3"/>
        <v>25</v>
      </c>
      <c r="M40" s="77">
        <f t="shared" si="3"/>
        <v>75</v>
      </c>
      <c r="N40" s="78">
        <f t="shared" si="3"/>
      </c>
      <c r="O40" s="120">
        <f t="shared" si="3"/>
        <v>125</v>
      </c>
    </row>
    <row r="41" spans="1:15" s="80" customFormat="1" ht="15.75" customHeight="1">
      <c r="A41" s="216" t="s">
        <v>42</v>
      </c>
      <c r="B41" s="217"/>
      <c r="C41" s="81">
        <v>0.25</v>
      </c>
      <c r="D41" s="82">
        <v>0.5</v>
      </c>
      <c r="E41" s="82">
        <v>0.5</v>
      </c>
      <c r="F41" s="82">
        <v>0.75</v>
      </c>
      <c r="G41" s="82">
        <v>1</v>
      </c>
      <c r="H41" s="181"/>
      <c r="I41" s="182">
        <v>0.25</v>
      </c>
      <c r="J41" s="183">
        <v>0.5</v>
      </c>
      <c r="K41" s="82">
        <v>0.75</v>
      </c>
      <c r="L41" s="85">
        <v>1</v>
      </c>
      <c r="M41" s="86"/>
      <c r="N41" s="86"/>
      <c r="O41" s="121" t="s">
        <v>53</v>
      </c>
    </row>
    <row r="42" spans="1:15" s="80" customFormat="1" ht="15.75" customHeight="1" thickBot="1">
      <c r="A42" s="218" t="s">
        <v>50</v>
      </c>
      <c r="B42" s="219"/>
      <c r="C42" s="88">
        <f>IF(C40="","",(C40*C41))</f>
        <v>2.5</v>
      </c>
      <c r="D42" s="89">
        <f>IF(D40="","",(D40*D41))</f>
        <v>0.5</v>
      </c>
      <c r="E42" s="89">
        <f>IF(E40="","",(E40*E41))</f>
        <v>0.5</v>
      </c>
      <c r="F42" s="90">
        <f>IF(F40="","",(F40*F41))</f>
        <v>12</v>
      </c>
      <c r="G42" s="89">
        <f>IF(G40="","",(G40*G41))</f>
        <v>22</v>
      </c>
      <c r="H42" s="90">
        <f>IF(I43=0,"",I43)</f>
      </c>
      <c r="I42" s="138">
        <f>IF(I40="","",(I40*I41))</f>
        <v>3</v>
      </c>
      <c r="J42" s="184">
        <f>IF(J40="","",(J40*J41))</f>
        <v>8.5</v>
      </c>
      <c r="K42" s="93">
        <f>IF(K40="","",(K40*K41))</f>
        <v>15.75</v>
      </c>
      <c r="L42" s="93">
        <f>IF(L40="","",(L40*L41))</f>
        <v>25</v>
      </c>
      <c r="M42" s="90">
        <f>SUM(I42:L42)</f>
        <v>52.25</v>
      </c>
      <c r="N42" s="89">
        <f>IF(L43=0,"",L43)</f>
        <v>52.25</v>
      </c>
      <c r="O42" s="94">
        <f>IF(I43+L43=0,"",I43+L43)</f>
        <v>52.25</v>
      </c>
    </row>
    <row r="43" spans="1:15" s="80" customFormat="1" ht="15.75" customHeight="1" thickBot="1">
      <c r="A43" s="233" t="s">
        <v>65</v>
      </c>
      <c r="B43" s="241"/>
      <c r="C43" s="241"/>
      <c r="D43" s="241"/>
      <c r="E43" s="241"/>
      <c r="F43" s="234"/>
      <c r="G43" s="261" t="s">
        <v>93</v>
      </c>
      <c r="H43" s="293"/>
      <c r="I43" s="294"/>
      <c r="J43" s="95">
        <f>SUM(C42:G42)</f>
        <v>37.5</v>
      </c>
      <c r="K43" s="95">
        <f>SUM(I42:L42)</f>
        <v>52.25</v>
      </c>
      <c r="L43" s="97">
        <f>IF(N40&gt;K43,K43,N40)</f>
        <v>52.25</v>
      </c>
      <c r="M43" s="233" t="s">
        <v>66</v>
      </c>
      <c r="N43" s="234"/>
      <c r="O43" s="98">
        <f>IF(G43="Yes",O42*6/7,"")</f>
        <v>44.785714285714285</v>
      </c>
    </row>
    <row r="44" spans="1:15" s="80" customFormat="1" ht="3.75" customHeight="1">
      <c r="A44" s="99"/>
      <c r="B44" s="99"/>
      <c r="C44" s="99"/>
      <c r="D44" s="99"/>
      <c r="E44" s="99"/>
      <c r="F44" s="99"/>
      <c r="G44" s="99"/>
      <c r="H44" s="99"/>
      <c r="I44" s="99"/>
      <c r="J44" s="100"/>
      <c r="K44" s="100"/>
      <c r="L44" s="101"/>
      <c r="M44" s="99"/>
      <c r="N44" s="99"/>
      <c r="O44" s="102"/>
    </row>
    <row r="45" spans="1:15" s="110" customFormat="1" ht="15.75" customHeight="1">
      <c r="A45" s="43"/>
      <c r="B45" s="43"/>
      <c r="C45" s="103"/>
      <c r="D45" s="103"/>
      <c r="E45" s="103"/>
      <c r="F45" s="103"/>
      <c r="G45" s="104" t="s">
        <v>52</v>
      </c>
      <c r="H45" s="105"/>
      <c r="I45" s="105"/>
      <c r="J45" s="106"/>
      <c r="K45" s="106"/>
      <c r="L45" s="107"/>
      <c r="M45" s="108"/>
      <c r="N45" s="108"/>
      <c r="O45" s="109"/>
    </row>
    <row r="46" ht="7.5" customHeight="1">
      <c r="G46" s="104"/>
    </row>
    <row r="47" spans="1:15" ht="17.25" customHeight="1">
      <c r="A47" s="222" t="s">
        <v>72</v>
      </c>
      <c r="B47" s="222"/>
      <c r="C47" s="222"/>
      <c r="D47" s="222"/>
      <c r="E47" s="222"/>
      <c r="F47" s="222"/>
      <c r="G47" s="222"/>
      <c r="H47" s="222"/>
      <c r="I47" s="222"/>
      <c r="J47" s="222"/>
      <c r="K47" s="222"/>
      <c r="L47" s="222"/>
      <c r="M47" s="222"/>
      <c r="N47" s="222"/>
      <c r="O47" s="222"/>
    </row>
    <row r="48" spans="1:15" ht="17.25" customHeight="1">
      <c r="A48" s="222" t="s">
        <v>73</v>
      </c>
      <c r="B48" s="222"/>
      <c r="C48" s="222"/>
      <c r="D48" s="222"/>
      <c r="E48" s="222"/>
      <c r="F48" s="222"/>
      <c r="G48" s="222"/>
      <c r="H48" s="222"/>
      <c r="I48" s="222"/>
      <c r="J48" s="222"/>
      <c r="K48" s="222"/>
      <c r="L48" s="222"/>
      <c r="M48" s="222"/>
      <c r="N48" s="222"/>
      <c r="O48" s="222"/>
    </row>
    <row r="49" spans="1:15" ht="17.25" customHeight="1">
      <c r="A49" s="223" t="s">
        <v>151</v>
      </c>
      <c r="B49" s="223"/>
      <c r="C49" s="223"/>
      <c r="D49" s="223"/>
      <c r="E49" s="223"/>
      <c r="F49" s="223"/>
      <c r="G49" s="223"/>
      <c r="H49" s="223"/>
      <c r="I49" s="223"/>
      <c r="J49" s="223"/>
      <c r="K49" s="223"/>
      <c r="L49" s="223"/>
      <c r="M49" s="223"/>
      <c r="N49" s="223"/>
      <c r="O49" s="223"/>
    </row>
    <row r="50" spans="1:15" ht="17.25" customHeight="1">
      <c r="A50" s="242" t="s">
        <v>152</v>
      </c>
      <c r="B50" s="242"/>
      <c r="C50" s="242"/>
      <c r="D50" s="242"/>
      <c r="E50" s="242"/>
      <c r="F50" s="242"/>
      <c r="G50" s="242"/>
      <c r="H50" s="242"/>
      <c r="I50" s="242"/>
      <c r="J50" s="242"/>
      <c r="K50" s="242"/>
      <c r="L50" s="242"/>
      <c r="M50" s="242"/>
      <c r="N50" s="242"/>
      <c r="O50" s="242"/>
    </row>
    <row r="51" spans="1:15" ht="17.25" customHeight="1">
      <c r="A51" s="242" t="s">
        <v>69</v>
      </c>
      <c r="B51" s="242"/>
      <c r="C51" s="242"/>
      <c r="D51" s="242"/>
      <c r="E51" s="242"/>
      <c r="F51" s="242"/>
      <c r="G51" s="242"/>
      <c r="H51" s="242"/>
      <c r="I51" s="242"/>
      <c r="J51" s="242"/>
      <c r="K51" s="242"/>
      <c r="L51" s="242"/>
      <c r="M51" s="242"/>
      <c r="N51" s="242"/>
      <c r="O51" s="242"/>
    </row>
    <row r="52" spans="1:15" ht="17.25" customHeight="1">
      <c r="A52" s="223" t="s">
        <v>71</v>
      </c>
      <c r="B52" s="223"/>
      <c r="C52" s="223"/>
      <c r="D52" s="223"/>
      <c r="E52" s="223"/>
      <c r="F52" s="223"/>
      <c r="G52" s="223"/>
      <c r="H52" s="223"/>
      <c r="I52" s="223"/>
      <c r="J52" s="223"/>
      <c r="K52" s="223"/>
      <c r="L52" s="223"/>
      <c r="M52" s="223"/>
      <c r="N52" s="223"/>
      <c r="O52" s="223"/>
    </row>
    <row r="53" spans="1:15" ht="17.25" customHeight="1">
      <c r="A53" s="210" t="s">
        <v>70</v>
      </c>
      <c r="B53" s="210"/>
      <c r="C53" s="210"/>
      <c r="D53" s="210"/>
      <c r="E53" s="210"/>
      <c r="F53" s="210"/>
      <c r="G53" s="210"/>
      <c r="H53" s="210"/>
      <c r="I53" s="210"/>
      <c r="J53" s="210"/>
      <c r="K53" s="210"/>
      <c r="L53" s="210"/>
      <c r="M53" s="210"/>
      <c r="N53" s="210"/>
      <c r="O53" s="210"/>
    </row>
  </sheetData>
  <sheetProtection/>
  <mergeCells count="35">
    <mergeCell ref="A10:O10"/>
    <mergeCell ref="A12:C12"/>
    <mergeCell ref="D12:M12"/>
    <mergeCell ref="A19:E19"/>
    <mergeCell ref="A1:O1"/>
    <mergeCell ref="A3:O3"/>
    <mergeCell ref="A4:O4"/>
    <mergeCell ref="A8:B8"/>
    <mergeCell ref="A5:O5"/>
    <mergeCell ref="A6:O6"/>
    <mergeCell ref="A47:O47"/>
    <mergeCell ref="A52:O52"/>
    <mergeCell ref="A48:O48"/>
    <mergeCell ref="A49:O49"/>
    <mergeCell ref="A50:O50"/>
    <mergeCell ref="A51:O51"/>
    <mergeCell ref="A9:O9"/>
    <mergeCell ref="A53:O53"/>
    <mergeCell ref="A13:C13"/>
    <mergeCell ref="D13:M13"/>
    <mergeCell ref="A41:B41"/>
    <mergeCell ref="A42:B42"/>
    <mergeCell ref="A43:F43"/>
    <mergeCell ref="M43:N43"/>
    <mergeCell ref="A40:B40"/>
    <mergeCell ref="A21:B21"/>
    <mergeCell ref="G43:I43"/>
    <mergeCell ref="D15:M15"/>
    <mergeCell ref="A17:C17"/>
    <mergeCell ref="G17:I17"/>
    <mergeCell ref="O21:O22"/>
    <mergeCell ref="A15:C15"/>
    <mergeCell ref="A31:O31"/>
    <mergeCell ref="C21:H21"/>
    <mergeCell ref="I21:N21"/>
  </mergeCells>
  <conditionalFormatting sqref="C40:C42 D42:N42 M40:O40 L43:L44 D40:H41 J40:L41 G43:G46 O41:O45 B23:M30 B32:H39 M39 I40 I32:M38">
    <cfRule type="cellIs" priority="7" dxfId="256" operator="equal" stopIfTrue="1">
      <formula>"（土）"</formula>
    </cfRule>
    <cfRule type="cellIs" priority="8" dxfId="257" operator="equal" stopIfTrue="1">
      <formula>"（日）"</formula>
    </cfRule>
  </conditionalFormatting>
  <conditionalFormatting sqref="O32:O39">
    <cfRule type="cellIs" priority="3" dxfId="256" operator="equal" stopIfTrue="1">
      <formula>"（土）"</formula>
    </cfRule>
    <cfRule type="cellIs" priority="4" dxfId="257" operator="equal" stopIfTrue="1">
      <formula>"（日）"</formula>
    </cfRule>
  </conditionalFormatting>
  <conditionalFormatting sqref="O23:O30">
    <cfRule type="cellIs" priority="5" dxfId="256" operator="equal" stopIfTrue="1">
      <formula>"（土）"</formula>
    </cfRule>
    <cfRule type="cellIs" priority="6" dxfId="257" operator="equal" stopIfTrue="1">
      <formula>"（日）"</formula>
    </cfRule>
  </conditionalFormatting>
  <conditionalFormatting sqref="I39:L39">
    <cfRule type="cellIs" priority="1" dxfId="256" operator="equal" stopIfTrue="1">
      <formula>"（土）"</formula>
    </cfRule>
    <cfRule type="cellIs" priority="2" dxfId="257" operator="equal" stopIfTrue="1">
      <formula>"（日）"</formula>
    </cfRule>
  </conditionalFormatting>
  <dataValidations count="2">
    <dataValidation type="list" showInputMessage="1" showErrorMessage="1" sqref="G43:G44 H45:I45">
      <formula1>"Yes,No"</formula1>
    </dataValidation>
    <dataValidation allowBlank="1" showInputMessage="1" showErrorMessage="1" imeMode="halfAlpha" sqref="I23:L30 N32:N39 N23:N30 C32:G39 C23:G30 I32:L39"/>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1:O61"/>
  <sheetViews>
    <sheetView zoomScalePageLayoutView="0" workbookViewId="0" topLeftCell="A1">
      <pane xSplit="2" ySplit="15" topLeftCell="C43" activePane="bottomRight" state="frozen"/>
      <selection pane="topLeft" activeCell="A12" sqref="A12:E12"/>
      <selection pane="topRight" activeCell="A12" sqref="A12:E12"/>
      <selection pane="bottomLeft" activeCell="A12" sqref="A12:E12"/>
      <selection pane="bottomRight" activeCell="D48" sqref="D48"/>
    </sheetView>
  </sheetViews>
  <sheetFormatPr defaultColWidth="9.00390625" defaultRowHeight="13.5"/>
  <cols>
    <col min="1" max="1" width="7.50390625" style="44" customWidth="1"/>
    <col min="2" max="2" width="4.00390625" style="45" customWidth="1"/>
    <col min="3" max="3" width="7.25390625" style="45" customWidth="1"/>
    <col min="4" max="4" width="7.25390625" style="46" customWidth="1"/>
    <col min="5" max="15" width="7.25390625" style="45" customWidth="1"/>
    <col min="16" max="16384" width="9.00390625" style="35" customWidth="1"/>
  </cols>
  <sheetData>
    <row r="1" spans="1:15" ht="22.5" customHeight="1">
      <c r="A1" s="225" t="s">
        <v>55</v>
      </c>
      <c r="B1" s="225"/>
      <c r="C1" s="225"/>
      <c r="D1" s="225"/>
      <c r="E1" s="225"/>
      <c r="F1" s="225"/>
      <c r="G1" s="225"/>
      <c r="H1" s="225"/>
      <c r="I1" s="225"/>
      <c r="J1" s="225"/>
      <c r="K1" s="225"/>
      <c r="L1" s="225"/>
      <c r="M1" s="225"/>
      <c r="N1" s="225"/>
      <c r="O1" s="225"/>
    </row>
    <row r="2" spans="1:15" ht="16.5" customHeight="1">
      <c r="A2" s="226" t="s">
        <v>86</v>
      </c>
      <c r="B2" s="226"/>
      <c r="C2" s="226"/>
      <c r="D2" s="226"/>
      <c r="E2" s="226"/>
      <c r="F2" s="226"/>
      <c r="G2" s="226"/>
      <c r="H2" s="226"/>
      <c r="I2" s="226"/>
      <c r="J2" s="226"/>
      <c r="K2" s="226"/>
      <c r="L2" s="226"/>
      <c r="M2" s="226"/>
      <c r="N2" s="226"/>
      <c r="O2" s="226"/>
    </row>
    <row r="3" spans="1:15" ht="7.5" customHeight="1">
      <c r="A3" s="36"/>
      <c r="B3" s="36"/>
      <c r="C3" s="36"/>
      <c r="D3" s="36"/>
      <c r="E3" s="36"/>
      <c r="F3" s="36"/>
      <c r="G3" s="36"/>
      <c r="H3" s="36"/>
      <c r="I3" s="36"/>
      <c r="J3" s="36"/>
      <c r="K3" s="37"/>
      <c r="L3" s="37"/>
      <c r="M3" s="37"/>
      <c r="N3" s="37"/>
      <c r="O3" s="37"/>
    </row>
    <row r="4" spans="1:15" ht="13.5">
      <c r="A4" s="224" t="s">
        <v>48</v>
      </c>
      <c r="B4" s="224"/>
      <c r="C4" s="224"/>
      <c r="D4" s="224">
        <f>'4月分'!D4</f>
        <v>0</v>
      </c>
      <c r="E4" s="224"/>
      <c r="F4" s="224"/>
      <c r="G4" s="224"/>
      <c r="H4" s="224"/>
      <c r="I4" s="224"/>
      <c r="J4" s="224"/>
      <c r="K4" s="224"/>
      <c r="L4" s="224"/>
      <c r="M4" s="224"/>
      <c r="N4" s="37"/>
      <c r="O4" s="37"/>
    </row>
    <row r="5" spans="1:15" ht="13.5">
      <c r="A5" s="224" t="s">
        <v>56</v>
      </c>
      <c r="B5" s="224"/>
      <c r="C5" s="224"/>
      <c r="D5" s="224">
        <f>'4月分'!D5</f>
        <v>0</v>
      </c>
      <c r="E5" s="224"/>
      <c r="F5" s="224"/>
      <c r="G5" s="224"/>
      <c r="H5" s="224"/>
      <c r="I5" s="224"/>
      <c r="J5" s="224"/>
      <c r="K5" s="224"/>
      <c r="L5" s="224"/>
      <c r="M5" s="224"/>
      <c r="N5" s="37"/>
      <c r="O5" s="37"/>
    </row>
    <row r="6" spans="1:15" ht="13.5">
      <c r="A6" s="39"/>
      <c r="B6" s="39"/>
      <c r="C6" s="39"/>
      <c r="D6" s="39"/>
      <c r="E6" s="39"/>
      <c r="F6" s="39"/>
      <c r="G6" s="39"/>
      <c r="H6" s="39"/>
      <c r="I6" s="39"/>
      <c r="J6" s="39"/>
      <c r="K6" s="37"/>
      <c r="L6" s="37"/>
      <c r="M6" s="37"/>
      <c r="N6" s="37"/>
      <c r="O6" s="37"/>
    </row>
    <row r="7" spans="1:15" ht="13.5">
      <c r="A7" s="39"/>
      <c r="B7" s="39"/>
      <c r="C7" s="39"/>
      <c r="D7" s="39"/>
      <c r="E7" s="39"/>
      <c r="F7" s="39"/>
      <c r="G7" s="39"/>
      <c r="H7" s="39"/>
      <c r="I7" s="39"/>
      <c r="J7" s="39"/>
      <c r="K7" s="37"/>
      <c r="L7" s="37"/>
      <c r="M7" s="37"/>
      <c r="N7" s="37"/>
      <c r="O7" s="37"/>
    </row>
    <row r="8" spans="1:15" ht="13.5">
      <c r="A8" s="235" t="s">
        <v>87</v>
      </c>
      <c r="B8" s="236"/>
      <c r="C8" s="237"/>
      <c r="D8" s="238" t="s">
        <v>57</v>
      </c>
      <c r="E8" s="238"/>
      <c r="F8" s="238"/>
      <c r="G8" s="238"/>
      <c r="H8" s="238"/>
      <c r="I8" s="238"/>
      <c r="J8" s="238"/>
      <c r="K8" s="238"/>
      <c r="L8" s="238"/>
      <c r="M8" s="238"/>
      <c r="N8" s="37"/>
      <c r="O8" s="37"/>
    </row>
    <row r="9" spans="1:15" ht="13.5">
      <c r="A9" s="39"/>
      <c r="B9" s="37"/>
      <c r="C9" s="37"/>
      <c r="D9" s="37"/>
      <c r="E9" s="37"/>
      <c r="F9" s="37"/>
      <c r="G9" s="37"/>
      <c r="H9" s="37"/>
      <c r="I9" s="37"/>
      <c r="J9" s="37"/>
      <c r="K9" s="37"/>
      <c r="L9" s="37"/>
      <c r="M9" s="37"/>
      <c r="N9" s="37"/>
      <c r="O9" s="37"/>
    </row>
    <row r="10" spans="1:15" ht="13.5">
      <c r="A10" s="224" t="s">
        <v>58</v>
      </c>
      <c r="B10" s="224"/>
      <c r="C10" s="224"/>
      <c r="D10" s="40"/>
      <c r="E10" s="41" t="s">
        <v>39</v>
      </c>
      <c r="F10" s="37"/>
      <c r="G10" s="224" t="s">
        <v>59</v>
      </c>
      <c r="H10" s="224"/>
      <c r="I10" s="224"/>
      <c r="J10" s="42"/>
      <c r="K10" s="41" t="s">
        <v>0</v>
      </c>
      <c r="L10" s="37"/>
      <c r="M10" s="37"/>
      <c r="N10" s="37"/>
      <c r="O10" s="37"/>
    </row>
    <row r="11" spans="1:15" ht="14.25" thickBot="1">
      <c r="A11" s="38"/>
      <c r="B11" s="38"/>
      <c r="C11" s="38"/>
      <c r="D11" s="43"/>
      <c r="E11" s="43"/>
      <c r="F11" s="37"/>
      <c r="G11" s="37"/>
      <c r="H11" s="37"/>
      <c r="I11" s="37"/>
      <c r="J11" s="37"/>
      <c r="K11" s="37"/>
      <c r="L11" s="37"/>
      <c r="M11" s="37"/>
      <c r="N11" s="37"/>
      <c r="O11" s="37"/>
    </row>
    <row r="12" spans="1:15" ht="14.25" thickBot="1">
      <c r="A12" s="243" t="s">
        <v>160</v>
      </c>
      <c r="B12" s="244"/>
      <c r="C12" s="244"/>
      <c r="D12" s="244"/>
      <c r="E12" s="245"/>
      <c r="F12" s="43"/>
      <c r="G12" s="37"/>
      <c r="H12" s="37"/>
      <c r="I12" s="37"/>
      <c r="J12" s="37"/>
      <c r="K12" s="37"/>
      <c r="L12" s="37"/>
      <c r="M12" s="37"/>
      <c r="N12" s="37"/>
      <c r="O12" s="37"/>
    </row>
    <row r="13" ht="7.5" customHeight="1" thickBot="1"/>
    <row r="14" spans="1:15" s="47" customFormat="1" ht="15" customHeight="1">
      <c r="A14" s="220"/>
      <c r="B14" s="221"/>
      <c r="C14" s="204" t="s">
        <v>61</v>
      </c>
      <c r="D14" s="205"/>
      <c r="E14" s="205"/>
      <c r="F14" s="205"/>
      <c r="G14" s="205"/>
      <c r="H14" s="206"/>
      <c r="I14" s="207" t="s">
        <v>62</v>
      </c>
      <c r="J14" s="208"/>
      <c r="K14" s="208"/>
      <c r="L14" s="208"/>
      <c r="M14" s="208"/>
      <c r="N14" s="209"/>
      <c r="O14" s="239" t="s">
        <v>5</v>
      </c>
    </row>
    <row r="15" spans="1:15" s="47" customFormat="1" ht="52.5" customHeight="1" thickBot="1">
      <c r="A15" s="48" t="s">
        <v>63</v>
      </c>
      <c r="B15" s="49" t="s">
        <v>22</v>
      </c>
      <c r="C15" s="50" t="s">
        <v>142</v>
      </c>
      <c r="D15" s="51" t="s">
        <v>1</v>
      </c>
      <c r="E15" s="51" t="s">
        <v>2</v>
      </c>
      <c r="F15" s="51" t="s">
        <v>3</v>
      </c>
      <c r="G15" s="51" t="s">
        <v>4</v>
      </c>
      <c r="H15" s="51" t="s">
        <v>92</v>
      </c>
      <c r="I15" s="52" t="s">
        <v>141</v>
      </c>
      <c r="J15" s="53" t="s">
        <v>143</v>
      </c>
      <c r="K15" s="54" t="s">
        <v>144</v>
      </c>
      <c r="L15" s="53" t="s">
        <v>145</v>
      </c>
      <c r="M15" s="55" t="s">
        <v>64</v>
      </c>
      <c r="N15" s="51" t="s">
        <v>146</v>
      </c>
      <c r="O15" s="240"/>
    </row>
    <row r="16" spans="1:15" ht="15.75" customHeight="1">
      <c r="A16" s="56" t="s">
        <v>103</v>
      </c>
      <c r="B16" s="57"/>
      <c r="C16" s="58"/>
      <c r="D16" s="58"/>
      <c r="E16" s="58"/>
      <c r="F16" s="58"/>
      <c r="G16" s="58"/>
      <c r="H16" s="59"/>
      <c r="I16" s="60"/>
      <c r="J16" s="61"/>
      <c r="K16" s="58"/>
      <c r="L16" s="61"/>
      <c r="M16" s="62"/>
      <c r="N16" s="63"/>
      <c r="O16" s="64">
        <f>IF(C16+D16+E16+F16+G16+I16+J16+K16+L16=0,"",C16+D16+E16+F16+G16+I16+J16+K16+L16)</f>
      </c>
    </row>
    <row r="17" spans="1:15" ht="15.75" customHeight="1">
      <c r="A17" s="65" t="s">
        <v>104</v>
      </c>
      <c r="B17" s="66"/>
      <c r="C17" s="67"/>
      <c r="D17" s="67"/>
      <c r="E17" s="67"/>
      <c r="F17" s="67"/>
      <c r="G17" s="67"/>
      <c r="H17" s="68"/>
      <c r="I17" s="69"/>
      <c r="J17" s="70"/>
      <c r="K17" s="67"/>
      <c r="L17" s="71"/>
      <c r="M17" s="72"/>
      <c r="N17" s="73"/>
      <c r="O17" s="64">
        <f aca="true" t="shared" si="0" ref="O17:O45">IF(C17+D17+E17+F17+G17+I17+J17+K17+L17=0,"",C17+D17+E17+F17+G17+I17+J17+K17+L17)</f>
      </c>
    </row>
    <row r="18" spans="1:15" ht="15.75" customHeight="1">
      <c r="A18" s="74" t="s">
        <v>105</v>
      </c>
      <c r="B18" s="66"/>
      <c r="C18" s="75"/>
      <c r="D18" s="73"/>
      <c r="E18" s="73"/>
      <c r="F18" s="73"/>
      <c r="G18" s="73"/>
      <c r="H18" s="68"/>
      <c r="I18" s="69"/>
      <c r="J18" s="71"/>
      <c r="K18" s="67"/>
      <c r="L18" s="71"/>
      <c r="M18" s="72"/>
      <c r="N18" s="73"/>
      <c r="O18" s="64">
        <f t="shared" si="0"/>
      </c>
    </row>
    <row r="19" spans="1:15" ht="15.75" customHeight="1">
      <c r="A19" s="65" t="s">
        <v>106</v>
      </c>
      <c r="B19" s="66"/>
      <c r="C19" s="75"/>
      <c r="D19" s="73"/>
      <c r="E19" s="73"/>
      <c r="F19" s="73"/>
      <c r="G19" s="73"/>
      <c r="H19" s="68"/>
      <c r="I19" s="69"/>
      <c r="J19" s="71"/>
      <c r="K19" s="67"/>
      <c r="L19" s="71"/>
      <c r="M19" s="72"/>
      <c r="N19" s="73"/>
      <c r="O19" s="64">
        <f t="shared" si="0"/>
      </c>
    </row>
    <row r="20" spans="1:15" ht="15.75" customHeight="1">
      <c r="A20" s="74" t="s">
        <v>107</v>
      </c>
      <c r="B20" s="66"/>
      <c r="C20" s="75"/>
      <c r="D20" s="73"/>
      <c r="E20" s="73"/>
      <c r="F20" s="73"/>
      <c r="G20" s="73"/>
      <c r="H20" s="68"/>
      <c r="I20" s="69"/>
      <c r="J20" s="71"/>
      <c r="K20" s="67"/>
      <c r="L20" s="71"/>
      <c r="M20" s="72"/>
      <c r="N20" s="73"/>
      <c r="O20" s="64">
        <f t="shared" si="0"/>
      </c>
    </row>
    <row r="21" spans="1:15" ht="15.75" customHeight="1">
      <c r="A21" s="65" t="s">
        <v>108</v>
      </c>
      <c r="B21" s="66"/>
      <c r="C21" s="75"/>
      <c r="D21" s="73"/>
      <c r="E21" s="73"/>
      <c r="F21" s="73"/>
      <c r="G21" s="73"/>
      <c r="H21" s="68"/>
      <c r="I21" s="69"/>
      <c r="J21" s="71"/>
      <c r="K21" s="67"/>
      <c r="L21" s="71"/>
      <c r="M21" s="72"/>
      <c r="N21" s="73"/>
      <c r="O21" s="64">
        <f t="shared" si="0"/>
      </c>
    </row>
    <row r="22" spans="1:15" ht="15.75" customHeight="1">
      <c r="A22" s="74" t="s">
        <v>109</v>
      </c>
      <c r="B22" s="66"/>
      <c r="C22" s="75"/>
      <c r="D22" s="73"/>
      <c r="E22" s="73"/>
      <c r="F22" s="73"/>
      <c r="G22" s="73"/>
      <c r="H22" s="68"/>
      <c r="I22" s="69"/>
      <c r="J22" s="71"/>
      <c r="K22" s="67"/>
      <c r="L22" s="71"/>
      <c r="M22" s="72"/>
      <c r="N22" s="73"/>
      <c r="O22" s="64">
        <f t="shared" si="0"/>
      </c>
    </row>
    <row r="23" spans="1:15" ht="15.75" customHeight="1">
      <c r="A23" s="65" t="s">
        <v>110</v>
      </c>
      <c r="B23" s="66"/>
      <c r="C23" s="75"/>
      <c r="D23" s="73"/>
      <c r="E23" s="73"/>
      <c r="F23" s="73"/>
      <c r="G23" s="73"/>
      <c r="H23" s="68"/>
      <c r="I23" s="69"/>
      <c r="J23" s="71"/>
      <c r="K23" s="67"/>
      <c r="L23" s="71"/>
      <c r="M23" s="72"/>
      <c r="N23" s="73"/>
      <c r="O23" s="64">
        <f t="shared" si="0"/>
      </c>
    </row>
    <row r="24" spans="1:15" ht="15.75" customHeight="1">
      <c r="A24" s="65" t="s">
        <v>121</v>
      </c>
      <c r="B24" s="66"/>
      <c r="C24" s="75"/>
      <c r="D24" s="73"/>
      <c r="E24" s="73"/>
      <c r="F24" s="73"/>
      <c r="G24" s="73"/>
      <c r="H24" s="68"/>
      <c r="I24" s="69"/>
      <c r="J24" s="71"/>
      <c r="K24" s="67"/>
      <c r="L24" s="71"/>
      <c r="M24" s="72"/>
      <c r="N24" s="73"/>
      <c r="O24" s="64">
        <f t="shared" si="0"/>
      </c>
    </row>
    <row r="25" spans="1:15" ht="15.75" customHeight="1">
      <c r="A25" s="65" t="s">
        <v>122</v>
      </c>
      <c r="B25" s="66"/>
      <c r="C25" s="75"/>
      <c r="D25" s="73"/>
      <c r="E25" s="73"/>
      <c r="F25" s="73"/>
      <c r="G25" s="73"/>
      <c r="H25" s="68"/>
      <c r="I25" s="69"/>
      <c r="J25" s="71"/>
      <c r="K25" s="67"/>
      <c r="L25" s="71"/>
      <c r="M25" s="72"/>
      <c r="N25" s="73"/>
      <c r="O25" s="64">
        <f t="shared" si="0"/>
      </c>
    </row>
    <row r="26" spans="1:15" ht="15.75" customHeight="1">
      <c r="A26" s="65" t="s">
        <v>123</v>
      </c>
      <c r="B26" s="66"/>
      <c r="C26" s="75"/>
      <c r="D26" s="73"/>
      <c r="E26" s="73"/>
      <c r="F26" s="73"/>
      <c r="G26" s="73"/>
      <c r="H26" s="68"/>
      <c r="I26" s="69"/>
      <c r="J26" s="71"/>
      <c r="K26" s="67"/>
      <c r="L26" s="71"/>
      <c r="M26" s="72"/>
      <c r="N26" s="73"/>
      <c r="O26" s="64">
        <f t="shared" si="0"/>
      </c>
    </row>
    <row r="27" spans="1:15" ht="15.75" customHeight="1">
      <c r="A27" s="65" t="s">
        <v>124</v>
      </c>
      <c r="B27" s="66"/>
      <c r="C27" s="75"/>
      <c r="D27" s="73"/>
      <c r="E27" s="73"/>
      <c r="F27" s="73"/>
      <c r="G27" s="73"/>
      <c r="H27" s="68"/>
      <c r="I27" s="69"/>
      <c r="J27" s="71"/>
      <c r="K27" s="67"/>
      <c r="L27" s="71"/>
      <c r="M27" s="72"/>
      <c r="N27" s="73"/>
      <c r="O27" s="64">
        <f t="shared" si="0"/>
      </c>
    </row>
    <row r="28" spans="1:15" ht="15.75" customHeight="1">
      <c r="A28" s="65" t="s">
        <v>125</v>
      </c>
      <c r="B28" s="66"/>
      <c r="C28" s="75"/>
      <c r="D28" s="73"/>
      <c r="E28" s="73"/>
      <c r="F28" s="73"/>
      <c r="G28" s="73"/>
      <c r="H28" s="68"/>
      <c r="I28" s="69"/>
      <c r="J28" s="71"/>
      <c r="K28" s="67"/>
      <c r="L28" s="71"/>
      <c r="M28" s="72"/>
      <c r="N28" s="73"/>
      <c r="O28" s="64">
        <f t="shared" si="0"/>
      </c>
    </row>
    <row r="29" spans="1:15" ht="15.75" customHeight="1">
      <c r="A29" s="65" t="s">
        <v>126</v>
      </c>
      <c r="B29" s="66"/>
      <c r="C29" s="75"/>
      <c r="D29" s="73"/>
      <c r="E29" s="73"/>
      <c r="F29" s="73"/>
      <c r="G29" s="73"/>
      <c r="H29" s="68"/>
      <c r="I29" s="69"/>
      <c r="J29" s="71"/>
      <c r="K29" s="67"/>
      <c r="L29" s="71"/>
      <c r="M29" s="72"/>
      <c r="N29" s="73"/>
      <c r="O29" s="64">
        <f t="shared" si="0"/>
      </c>
    </row>
    <row r="30" spans="1:15" ht="15.75" customHeight="1">
      <c r="A30" s="65" t="s">
        <v>127</v>
      </c>
      <c r="B30" s="66"/>
      <c r="C30" s="75"/>
      <c r="D30" s="73"/>
      <c r="E30" s="73"/>
      <c r="F30" s="73"/>
      <c r="G30" s="73"/>
      <c r="H30" s="68"/>
      <c r="I30" s="69"/>
      <c r="J30" s="71"/>
      <c r="K30" s="67"/>
      <c r="L30" s="71"/>
      <c r="M30" s="72"/>
      <c r="N30" s="73"/>
      <c r="O30" s="64">
        <f t="shared" si="0"/>
      </c>
    </row>
    <row r="31" spans="1:15" ht="15.75" customHeight="1">
      <c r="A31" s="65" t="s">
        <v>128</v>
      </c>
      <c r="B31" s="66"/>
      <c r="C31" s="75"/>
      <c r="D31" s="73"/>
      <c r="E31" s="73"/>
      <c r="F31" s="73"/>
      <c r="G31" s="73"/>
      <c r="H31" s="68"/>
      <c r="I31" s="69"/>
      <c r="J31" s="71"/>
      <c r="K31" s="67"/>
      <c r="L31" s="71"/>
      <c r="M31" s="72"/>
      <c r="N31" s="73"/>
      <c r="O31" s="64">
        <f t="shared" si="0"/>
      </c>
    </row>
    <row r="32" spans="1:15" ht="15.75" customHeight="1">
      <c r="A32" s="65" t="s">
        <v>129</v>
      </c>
      <c r="B32" s="66"/>
      <c r="C32" s="75"/>
      <c r="D32" s="73"/>
      <c r="E32" s="73"/>
      <c r="F32" s="73"/>
      <c r="G32" s="73"/>
      <c r="H32" s="68"/>
      <c r="I32" s="69"/>
      <c r="J32" s="71"/>
      <c r="K32" s="67"/>
      <c r="L32" s="71"/>
      <c r="M32" s="72"/>
      <c r="N32" s="73"/>
      <c r="O32" s="64">
        <f t="shared" si="0"/>
      </c>
    </row>
    <row r="33" spans="1:15" ht="15.75" customHeight="1">
      <c r="A33" s="65" t="s">
        <v>130</v>
      </c>
      <c r="B33" s="66"/>
      <c r="C33" s="75"/>
      <c r="D33" s="73"/>
      <c r="E33" s="73"/>
      <c r="F33" s="73"/>
      <c r="G33" s="73"/>
      <c r="H33" s="68"/>
      <c r="I33" s="69"/>
      <c r="J33" s="71"/>
      <c r="K33" s="67"/>
      <c r="L33" s="71"/>
      <c r="M33" s="72"/>
      <c r="N33" s="73"/>
      <c r="O33" s="64">
        <f t="shared" si="0"/>
      </c>
    </row>
    <row r="34" spans="1:15" ht="15.75" customHeight="1">
      <c r="A34" s="65" t="s">
        <v>131</v>
      </c>
      <c r="B34" s="66"/>
      <c r="C34" s="75"/>
      <c r="D34" s="73"/>
      <c r="E34" s="73"/>
      <c r="F34" s="73"/>
      <c r="G34" s="73"/>
      <c r="H34" s="68"/>
      <c r="I34" s="69"/>
      <c r="J34" s="71"/>
      <c r="K34" s="67"/>
      <c r="L34" s="71"/>
      <c r="M34" s="72"/>
      <c r="N34" s="73"/>
      <c r="O34" s="64">
        <f t="shared" si="0"/>
      </c>
    </row>
    <row r="35" spans="1:15" ht="15.75" customHeight="1">
      <c r="A35" s="65" t="s">
        <v>132</v>
      </c>
      <c r="B35" s="66"/>
      <c r="C35" s="75"/>
      <c r="D35" s="73"/>
      <c r="E35" s="73"/>
      <c r="F35" s="73"/>
      <c r="G35" s="73"/>
      <c r="H35" s="68"/>
      <c r="I35" s="69"/>
      <c r="J35" s="71"/>
      <c r="K35" s="67"/>
      <c r="L35" s="71"/>
      <c r="M35" s="72"/>
      <c r="N35" s="73"/>
      <c r="O35" s="64">
        <f t="shared" si="0"/>
      </c>
    </row>
    <row r="36" spans="1:15" ht="15.75" customHeight="1">
      <c r="A36" s="65" t="s">
        <v>133</v>
      </c>
      <c r="B36" s="66"/>
      <c r="C36" s="75"/>
      <c r="D36" s="73"/>
      <c r="E36" s="73"/>
      <c r="F36" s="73"/>
      <c r="G36" s="73"/>
      <c r="H36" s="68"/>
      <c r="I36" s="69"/>
      <c r="J36" s="71"/>
      <c r="K36" s="67"/>
      <c r="L36" s="71"/>
      <c r="M36" s="72"/>
      <c r="N36" s="73"/>
      <c r="O36" s="64">
        <f t="shared" si="0"/>
      </c>
    </row>
    <row r="37" spans="1:15" ht="15.75" customHeight="1">
      <c r="A37" s="65" t="s">
        <v>134</v>
      </c>
      <c r="B37" s="66"/>
      <c r="C37" s="75"/>
      <c r="D37" s="73"/>
      <c r="E37" s="73"/>
      <c r="F37" s="73"/>
      <c r="G37" s="73"/>
      <c r="H37" s="68"/>
      <c r="I37" s="69"/>
      <c r="J37" s="71"/>
      <c r="K37" s="67"/>
      <c r="L37" s="71"/>
      <c r="M37" s="72"/>
      <c r="N37" s="73"/>
      <c r="O37" s="64">
        <f t="shared" si="0"/>
      </c>
    </row>
    <row r="38" spans="1:15" ht="15.75" customHeight="1">
      <c r="A38" s="65" t="s">
        <v>135</v>
      </c>
      <c r="B38" s="66"/>
      <c r="C38" s="75"/>
      <c r="D38" s="73"/>
      <c r="E38" s="73"/>
      <c r="F38" s="73"/>
      <c r="G38" s="73"/>
      <c r="H38" s="68"/>
      <c r="I38" s="69"/>
      <c r="J38" s="71"/>
      <c r="K38" s="67"/>
      <c r="L38" s="71"/>
      <c r="M38" s="72"/>
      <c r="N38" s="73"/>
      <c r="O38" s="64">
        <f t="shared" si="0"/>
      </c>
    </row>
    <row r="39" spans="1:15" ht="15.75" customHeight="1">
      <c r="A39" s="65" t="s">
        <v>111</v>
      </c>
      <c r="B39" s="66"/>
      <c r="C39" s="75"/>
      <c r="D39" s="73"/>
      <c r="E39" s="73"/>
      <c r="F39" s="73"/>
      <c r="G39" s="73"/>
      <c r="H39" s="68"/>
      <c r="I39" s="69"/>
      <c r="J39" s="71"/>
      <c r="K39" s="67"/>
      <c r="L39" s="71"/>
      <c r="M39" s="72"/>
      <c r="N39" s="73"/>
      <c r="O39" s="64">
        <f t="shared" si="0"/>
      </c>
    </row>
    <row r="40" spans="1:15" ht="15.75" customHeight="1">
      <c r="A40" s="74" t="s">
        <v>112</v>
      </c>
      <c r="B40" s="66"/>
      <c r="C40" s="75"/>
      <c r="D40" s="73"/>
      <c r="E40" s="73"/>
      <c r="F40" s="73"/>
      <c r="G40" s="73"/>
      <c r="H40" s="68"/>
      <c r="I40" s="69"/>
      <c r="J40" s="71"/>
      <c r="K40" s="67"/>
      <c r="L40" s="71"/>
      <c r="M40" s="72"/>
      <c r="N40" s="73"/>
      <c r="O40" s="64">
        <f t="shared" si="0"/>
      </c>
    </row>
    <row r="41" spans="1:15" ht="15.75" customHeight="1">
      <c r="A41" s="65" t="s">
        <v>113</v>
      </c>
      <c r="B41" s="66"/>
      <c r="C41" s="75"/>
      <c r="D41" s="73"/>
      <c r="E41" s="73"/>
      <c r="F41" s="73"/>
      <c r="G41" s="73"/>
      <c r="H41" s="68"/>
      <c r="I41" s="69"/>
      <c r="J41" s="71"/>
      <c r="K41" s="67"/>
      <c r="L41" s="71"/>
      <c r="M41" s="72"/>
      <c r="N41" s="73"/>
      <c r="O41" s="64">
        <f t="shared" si="0"/>
      </c>
    </row>
    <row r="42" spans="1:15" ht="15.75" customHeight="1">
      <c r="A42" s="74" t="s">
        <v>114</v>
      </c>
      <c r="B42" s="66"/>
      <c r="C42" s="75"/>
      <c r="D42" s="73"/>
      <c r="E42" s="73"/>
      <c r="F42" s="73"/>
      <c r="G42" s="73"/>
      <c r="H42" s="68"/>
      <c r="I42" s="69"/>
      <c r="J42" s="71"/>
      <c r="K42" s="67"/>
      <c r="L42" s="71"/>
      <c r="M42" s="72"/>
      <c r="N42" s="73"/>
      <c r="O42" s="64">
        <f t="shared" si="0"/>
      </c>
    </row>
    <row r="43" spans="1:15" ht="15.75" customHeight="1">
      <c r="A43" s="65" t="s">
        <v>115</v>
      </c>
      <c r="B43" s="66"/>
      <c r="C43" s="75"/>
      <c r="D43" s="73"/>
      <c r="E43" s="73"/>
      <c r="F43" s="73"/>
      <c r="G43" s="73"/>
      <c r="H43" s="68"/>
      <c r="I43" s="69"/>
      <c r="J43" s="71"/>
      <c r="K43" s="67"/>
      <c r="L43" s="71"/>
      <c r="M43" s="72"/>
      <c r="N43" s="73"/>
      <c r="O43" s="64">
        <f t="shared" si="0"/>
      </c>
    </row>
    <row r="44" spans="1:15" ht="15.75" customHeight="1">
      <c r="A44" s="74" t="s">
        <v>116</v>
      </c>
      <c r="B44" s="66"/>
      <c r="C44" s="75"/>
      <c r="D44" s="73"/>
      <c r="E44" s="73"/>
      <c r="F44" s="73"/>
      <c r="G44" s="73"/>
      <c r="H44" s="68"/>
      <c r="I44" s="69"/>
      <c r="J44" s="71"/>
      <c r="K44" s="67"/>
      <c r="L44" s="71"/>
      <c r="M44" s="72"/>
      <c r="N44" s="73"/>
      <c r="O44" s="64">
        <f t="shared" si="0"/>
      </c>
    </row>
    <row r="45" spans="1:15" ht="13.5" customHeight="1">
      <c r="A45" s="65" t="s">
        <v>117</v>
      </c>
      <c r="B45" s="66"/>
      <c r="C45" s="75"/>
      <c r="D45" s="73"/>
      <c r="E45" s="73"/>
      <c r="F45" s="73"/>
      <c r="G45" s="73"/>
      <c r="H45" s="68"/>
      <c r="I45" s="69"/>
      <c r="J45" s="71"/>
      <c r="K45" s="67"/>
      <c r="L45" s="71"/>
      <c r="M45" s="72"/>
      <c r="N45" s="73"/>
      <c r="O45" s="64">
        <f t="shared" si="0"/>
      </c>
    </row>
    <row r="46" spans="1:15" ht="13.5" customHeight="1" thickBot="1">
      <c r="A46" s="65" t="s">
        <v>140</v>
      </c>
      <c r="B46" s="111"/>
      <c r="C46" s="112"/>
      <c r="D46" s="113"/>
      <c r="E46" s="113"/>
      <c r="F46" s="113"/>
      <c r="G46" s="113"/>
      <c r="H46" s="114"/>
      <c r="I46" s="69"/>
      <c r="J46" s="115"/>
      <c r="K46" s="113"/>
      <c r="L46" s="115"/>
      <c r="M46" s="116"/>
      <c r="N46" s="117"/>
      <c r="O46" s="118">
        <f>IF(C46+D46+E46+F46+G46+H46+J46+K46+L46=0,"",C46+D46+E46+F46+G46+H46+J46+K46+L46)</f>
      </c>
    </row>
    <row r="47" spans="1:15" ht="15.75" customHeight="1">
      <c r="A47" s="214" t="s">
        <v>51</v>
      </c>
      <c r="B47" s="246"/>
      <c r="C47" s="76">
        <f aca="true" t="shared" si="1" ref="C47:O47">IF(SUM(C16:C46)=0,"",SUM(C16:C46))</f>
      </c>
      <c r="D47" s="62">
        <f t="shared" si="1"/>
      </c>
      <c r="E47" s="62">
        <f t="shared" si="1"/>
      </c>
      <c r="F47" s="62">
        <f t="shared" si="1"/>
      </c>
      <c r="G47" s="62">
        <f t="shared" si="1"/>
      </c>
      <c r="H47" s="119">
        <f t="shared" si="1"/>
      </c>
      <c r="I47" s="76">
        <f t="shared" si="1"/>
      </c>
      <c r="J47" s="62">
        <f t="shared" si="1"/>
      </c>
      <c r="K47" s="62">
        <f t="shared" si="1"/>
      </c>
      <c r="L47" s="62">
        <f t="shared" si="1"/>
      </c>
      <c r="M47" s="62">
        <f t="shared" si="1"/>
      </c>
      <c r="N47" s="119">
        <f t="shared" si="1"/>
      </c>
      <c r="O47" s="120">
        <f t="shared" si="1"/>
      </c>
    </row>
    <row r="48" spans="1:15" s="80" customFormat="1" ht="15.75" customHeight="1">
      <c r="A48" s="216" t="s">
        <v>42</v>
      </c>
      <c r="B48" s="248"/>
      <c r="C48" s="81">
        <v>0.25</v>
      </c>
      <c r="D48" s="82">
        <v>0.5</v>
      </c>
      <c r="E48" s="82">
        <v>0.5</v>
      </c>
      <c r="F48" s="82">
        <v>0.75</v>
      </c>
      <c r="G48" s="82">
        <v>1</v>
      </c>
      <c r="H48" s="83"/>
      <c r="I48" s="84">
        <v>0.25</v>
      </c>
      <c r="J48" s="85">
        <v>0.5</v>
      </c>
      <c r="K48" s="82">
        <v>0.75</v>
      </c>
      <c r="L48" s="85">
        <v>1</v>
      </c>
      <c r="M48" s="86"/>
      <c r="N48" s="86"/>
      <c r="O48" s="121" t="s">
        <v>53</v>
      </c>
    </row>
    <row r="49" spans="1:15" s="80" customFormat="1" ht="15.75" customHeight="1" thickBot="1">
      <c r="A49" s="218" t="s">
        <v>94</v>
      </c>
      <c r="B49" s="247"/>
      <c r="C49" s="88">
        <f>IF(C47="","",(C47*C48))</f>
      </c>
      <c r="D49" s="89">
        <f aca="true" t="shared" si="2" ref="D49:L49">IF(D47="","",(D47*D48))</f>
      </c>
      <c r="E49" s="89">
        <f t="shared" si="2"/>
      </c>
      <c r="F49" s="90">
        <f t="shared" si="2"/>
      </c>
      <c r="G49" s="89">
        <f t="shared" si="2"/>
      </c>
      <c r="H49" s="89">
        <f>IF(I50=0,"",I50)</f>
      </c>
      <c r="I49" s="91">
        <f t="shared" si="2"/>
      </c>
      <c r="J49" s="92">
        <f t="shared" si="2"/>
      </c>
      <c r="K49" s="93">
        <f t="shared" si="2"/>
      </c>
      <c r="L49" s="93">
        <f t="shared" si="2"/>
      </c>
      <c r="M49" s="90">
        <f>IF(K50=0,"",K50)</f>
      </c>
      <c r="N49" s="89">
        <f>IF(L50=0,"",L50)</f>
      </c>
      <c r="O49" s="94">
        <f>IF(J50+L50=0,"",J50+L50)</f>
      </c>
    </row>
    <row r="50" spans="1:15" s="80" customFormat="1" ht="15.75" customHeight="1" thickBot="1">
      <c r="A50" s="233" t="s">
        <v>95</v>
      </c>
      <c r="B50" s="241"/>
      <c r="C50" s="241"/>
      <c r="D50" s="241"/>
      <c r="E50" s="241"/>
      <c r="F50" s="234"/>
      <c r="G50" s="230" t="s">
        <v>93</v>
      </c>
      <c r="H50" s="231"/>
      <c r="I50" s="232"/>
      <c r="J50" s="95">
        <f>SUM(C49:G49)</f>
        <v>0</v>
      </c>
      <c r="K50" s="96">
        <f>SUM(I49:L49)</f>
        <v>0</v>
      </c>
      <c r="L50" s="97">
        <f>IF(N47&gt;K50,K50,N47)</f>
        <v>0</v>
      </c>
      <c r="M50" s="233" t="s">
        <v>96</v>
      </c>
      <c r="N50" s="234"/>
      <c r="O50" s="98" t="e">
        <f>IF(G50="Yes",O49*6/7,"")</f>
        <v>#VALUE!</v>
      </c>
    </row>
    <row r="51" s="80" customFormat="1" ht="15.75" customHeight="1"/>
    <row r="52" spans="1:15" s="80" customFormat="1" ht="3.75" customHeight="1">
      <c r="A52" s="99"/>
      <c r="B52" s="99"/>
      <c r="C52" s="99"/>
      <c r="D52" s="99"/>
      <c r="E52" s="99"/>
      <c r="F52" s="99"/>
      <c r="G52" s="99"/>
      <c r="H52" s="99"/>
      <c r="I52" s="99"/>
      <c r="J52" s="100"/>
      <c r="K52" s="100"/>
      <c r="L52" s="101"/>
      <c r="M52" s="99"/>
      <c r="N52" s="99"/>
      <c r="O52" s="102"/>
    </row>
    <row r="53" spans="1:15" s="110" customFormat="1" ht="15.75" customHeight="1">
      <c r="A53" s="43"/>
      <c r="B53" s="43"/>
      <c r="C53" s="103"/>
      <c r="D53" s="103"/>
      <c r="E53" s="103"/>
      <c r="F53" s="103"/>
      <c r="G53" s="104" t="s">
        <v>52</v>
      </c>
      <c r="H53" s="105"/>
      <c r="I53" s="105"/>
      <c r="J53" s="106"/>
      <c r="K53" s="106"/>
      <c r="L53" s="107"/>
      <c r="M53" s="108"/>
      <c r="N53" s="108"/>
      <c r="O53" s="109"/>
    </row>
    <row r="54" ht="7.5" customHeight="1">
      <c r="G54" s="104"/>
    </row>
    <row r="55" spans="1:15" ht="17.25" customHeight="1">
      <c r="A55" s="222" t="s">
        <v>72</v>
      </c>
      <c r="B55" s="222"/>
      <c r="C55" s="222"/>
      <c r="D55" s="222"/>
      <c r="E55" s="222"/>
      <c r="F55" s="222"/>
      <c r="G55" s="222"/>
      <c r="H55" s="222"/>
      <c r="I55" s="222"/>
      <c r="J55" s="222"/>
      <c r="K55" s="222"/>
      <c r="L55" s="222"/>
      <c r="M55" s="222"/>
      <c r="N55" s="222"/>
      <c r="O55" s="222"/>
    </row>
    <row r="56" spans="1:15" ht="17.25" customHeight="1">
      <c r="A56" s="222" t="s">
        <v>73</v>
      </c>
      <c r="B56" s="222"/>
      <c r="C56" s="222"/>
      <c r="D56" s="222"/>
      <c r="E56" s="222"/>
      <c r="F56" s="222"/>
      <c r="G56" s="222"/>
      <c r="H56" s="222"/>
      <c r="I56" s="222"/>
      <c r="J56" s="222"/>
      <c r="K56" s="222"/>
      <c r="L56" s="222"/>
      <c r="M56" s="222"/>
      <c r="N56" s="222"/>
      <c r="O56" s="222"/>
    </row>
    <row r="57" spans="1:15" ht="17.25" customHeight="1">
      <c r="A57" s="223" t="s">
        <v>149</v>
      </c>
      <c r="B57" s="223"/>
      <c r="C57" s="223"/>
      <c r="D57" s="223"/>
      <c r="E57" s="223"/>
      <c r="F57" s="223"/>
      <c r="G57" s="223"/>
      <c r="H57" s="223"/>
      <c r="I57" s="223"/>
      <c r="J57" s="223"/>
      <c r="K57" s="223"/>
      <c r="L57" s="223"/>
      <c r="M57" s="223"/>
      <c r="N57" s="223"/>
      <c r="O57" s="223"/>
    </row>
    <row r="58" spans="1:15" ht="17.25" customHeight="1">
      <c r="A58" s="242" t="s">
        <v>150</v>
      </c>
      <c r="B58" s="242"/>
      <c r="C58" s="242"/>
      <c r="D58" s="242"/>
      <c r="E58" s="242"/>
      <c r="F58" s="242"/>
      <c r="G58" s="242"/>
      <c r="H58" s="242"/>
      <c r="I58" s="242"/>
      <c r="J58" s="242"/>
      <c r="K58" s="242"/>
      <c r="L58" s="242"/>
      <c r="M58" s="242"/>
      <c r="N58" s="242"/>
      <c r="O58" s="242"/>
    </row>
    <row r="59" spans="1:15" ht="17.25" customHeight="1">
      <c r="A59" s="242" t="s">
        <v>69</v>
      </c>
      <c r="B59" s="242"/>
      <c r="C59" s="242"/>
      <c r="D59" s="242"/>
      <c r="E59" s="242"/>
      <c r="F59" s="242"/>
      <c r="G59" s="242"/>
      <c r="H59" s="242"/>
      <c r="I59" s="242"/>
      <c r="J59" s="242"/>
      <c r="K59" s="242"/>
      <c r="L59" s="242"/>
      <c r="M59" s="242"/>
      <c r="N59" s="242"/>
      <c r="O59" s="242"/>
    </row>
    <row r="60" spans="1:15" ht="17.25" customHeight="1">
      <c r="A60" s="223" t="s">
        <v>71</v>
      </c>
      <c r="B60" s="223"/>
      <c r="C60" s="223"/>
      <c r="D60" s="223"/>
      <c r="E60" s="223"/>
      <c r="F60" s="223"/>
      <c r="G60" s="223"/>
      <c r="H60" s="223"/>
      <c r="I60" s="223"/>
      <c r="J60" s="223"/>
      <c r="K60" s="223"/>
      <c r="L60" s="223"/>
      <c r="M60" s="223"/>
      <c r="N60" s="223"/>
      <c r="O60" s="223"/>
    </row>
    <row r="61" spans="1:15" ht="17.25" customHeight="1">
      <c r="A61" s="210" t="s">
        <v>70</v>
      </c>
      <c r="B61" s="210"/>
      <c r="C61" s="210"/>
      <c r="D61" s="210"/>
      <c r="E61" s="210"/>
      <c r="F61" s="210"/>
      <c r="G61" s="210"/>
      <c r="H61" s="210"/>
      <c r="I61" s="210"/>
      <c r="J61" s="210"/>
      <c r="K61" s="210"/>
      <c r="L61" s="210"/>
      <c r="M61" s="210"/>
      <c r="N61" s="210"/>
      <c r="O61" s="210"/>
    </row>
  </sheetData>
  <sheetProtection/>
  <mergeCells count="28">
    <mergeCell ref="G10:I10"/>
    <mergeCell ref="A47:B47"/>
    <mergeCell ref="I14:N14"/>
    <mergeCell ref="A49:B49"/>
    <mergeCell ref="A48:B48"/>
    <mergeCell ref="A56:O56"/>
    <mergeCell ref="A55:O55"/>
    <mergeCell ref="O14:O15"/>
    <mergeCell ref="D5:M5"/>
    <mergeCell ref="G50:I50"/>
    <mergeCell ref="M50:N50"/>
    <mergeCell ref="D8:M8"/>
    <mergeCell ref="A10:C10"/>
    <mergeCell ref="A50:F50"/>
    <mergeCell ref="A12:E12"/>
    <mergeCell ref="A14:B14"/>
    <mergeCell ref="A8:C8"/>
    <mergeCell ref="C14:H14"/>
    <mergeCell ref="A61:O61"/>
    <mergeCell ref="A57:O57"/>
    <mergeCell ref="A58:O58"/>
    <mergeCell ref="A59:O59"/>
    <mergeCell ref="A60:O60"/>
    <mergeCell ref="A1:O1"/>
    <mergeCell ref="A2:O2"/>
    <mergeCell ref="A4:C4"/>
    <mergeCell ref="D4:M4"/>
    <mergeCell ref="A5:C5"/>
  </mergeCells>
  <conditionalFormatting sqref="G52:G54 O52:O53 L52">
    <cfRule type="cellIs" priority="17" dxfId="256" operator="equal" stopIfTrue="1">
      <formula>"（土）"</formula>
    </cfRule>
    <cfRule type="cellIs" priority="18" dxfId="257" operator="equal" stopIfTrue="1">
      <formula>"（日）"</formula>
    </cfRule>
  </conditionalFormatting>
  <conditionalFormatting sqref="O36:O38 B36:B38 I38:J38 D36:E38 J36:M37 M38 K38:K42 L38:L41">
    <cfRule type="cellIs" priority="9" dxfId="256" operator="equal" stopIfTrue="1">
      <formula>"（土）"</formula>
    </cfRule>
    <cfRule type="cellIs" priority="10" dxfId="257" operator="equal" stopIfTrue="1">
      <formula>"（日）"</formula>
    </cfRule>
  </conditionalFormatting>
  <conditionalFormatting sqref="J48:L48 O16:O24 B16:M18 B42:C46 O39:O48 D40:G45 I43:M45 C48:H48 B39:B41 B19:B24 D19:D24 C19:C41 E19:E31 D39:E39 F19:G39 H19:M24 I39:J42 L42:M42 M39:M41 C47:O47 D46:M46">
    <cfRule type="cellIs" priority="15" dxfId="256" operator="equal" stopIfTrue="1">
      <formula>"（土）"</formula>
    </cfRule>
    <cfRule type="cellIs" priority="16" dxfId="257" operator="equal" stopIfTrue="1">
      <formula>"（日）"</formula>
    </cfRule>
  </conditionalFormatting>
  <conditionalFormatting sqref="O25:O30 B25:B30 D25:D30 H25:M27 H29:H45 I29:I37 H28:I28 K28:M30 J28:J34">
    <cfRule type="cellIs" priority="13" dxfId="256" operator="equal" stopIfTrue="1">
      <formula>"（土）"</formula>
    </cfRule>
    <cfRule type="cellIs" priority="14" dxfId="257" operator="equal" stopIfTrue="1">
      <formula>"（日）"</formula>
    </cfRule>
  </conditionalFormatting>
  <conditionalFormatting sqref="O31:O35 B31:B35 J35:M35 D32:E35 D31 K31:M34">
    <cfRule type="cellIs" priority="11" dxfId="256" operator="equal" stopIfTrue="1">
      <formula>"（土）"</formula>
    </cfRule>
    <cfRule type="cellIs" priority="12" dxfId="257" operator="equal" stopIfTrue="1">
      <formula>"（日）"</formula>
    </cfRule>
  </conditionalFormatting>
  <conditionalFormatting sqref="G50 O49:O50 L50 C49:N49">
    <cfRule type="cellIs" priority="1" dxfId="256" operator="equal" stopIfTrue="1">
      <formula>"（土）"</formula>
    </cfRule>
    <cfRule type="cellIs" priority="2" dxfId="257" operator="equal" stopIfTrue="1">
      <formula>"（日）"</formula>
    </cfRule>
  </conditionalFormatting>
  <dataValidations count="2">
    <dataValidation type="list" showInputMessage="1" showErrorMessage="1" sqref="H53:I53 G50 G52">
      <formula1>"Yes,No"</formula1>
    </dataValidation>
    <dataValidation type="whole" operator="greaterThanOrEqual" allowBlank="1" showErrorMessage="1" imeMode="off" sqref="C16:H46 N16:N46 J16:L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dimension ref="A1:O57"/>
  <sheetViews>
    <sheetView zoomScalePageLayoutView="0" workbookViewId="0" topLeftCell="A1">
      <pane xSplit="2" ySplit="15" topLeftCell="C40" activePane="bottomRight" state="frozen"/>
      <selection pane="topLeft" activeCell="A12" sqref="A12:E12"/>
      <selection pane="topRight" activeCell="A12" sqref="A12:E12"/>
      <selection pane="bottomLeft" activeCell="A12" sqref="A12:E12"/>
      <selection pane="bottomRight" activeCell="A12" sqref="A12:E12"/>
    </sheetView>
  </sheetViews>
  <sheetFormatPr defaultColWidth="9.00390625" defaultRowHeight="13.5"/>
  <cols>
    <col min="1" max="1" width="7.50390625" style="44" customWidth="1"/>
    <col min="2" max="2" width="4.00390625" style="45" customWidth="1"/>
    <col min="3" max="3" width="7.25390625" style="45" customWidth="1"/>
    <col min="4" max="4" width="7.25390625" style="46" customWidth="1"/>
    <col min="5" max="15" width="7.25390625" style="45" customWidth="1"/>
    <col min="16" max="16384" width="9.00390625" style="35" customWidth="1"/>
  </cols>
  <sheetData>
    <row r="1" spans="1:15" ht="22.5" customHeight="1">
      <c r="A1" s="225" t="s">
        <v>55</v>
      </c>
      <c r="B1" s="225"/>
      <c r="C1" s="225"/>
      <c r="D1" s="225"/>
      <c r="E1" s="225"/>
      <c r="F1" s="225"/>
      <c r="G1" s="225"/>
      <c r="H1" s="225"/>
      <c r="I1" s="225"/>
      <c r="J1" s="225"/>
      <c r="K1" s="225"/>
      <c r="L1" s="225"/>
      <c r="M1" s="225"/>
      <c r="N1" s="225"/>
      <c r="O1" s="225"/>
    </row>
    <row r="2" spans="1:15" ht="16.5" customHeight="1">
      <c r="A2" s="226" t="s">
        <v>86</v>
      </c>
      <c r="B2" s="226"/>
      <c r="C2" s="226"/>
      <c r="D2" s="226"/>
      <c r="E2" s="226"/>
      <c r="F2" s="226"/>
      <c r="G2" s="226"/>
      <c r="H2" s="226"/>
      <c r="I2" s="226"/>
      <c r="J2" s="226"/>
      <c r="K2" s="226"/>
      <c r="L2" s="226"/>
      <c r="M2" s="226"/>
      <c r="N2" s="226"/>
      <c r="O2" s="226"/>
    </row>
    <row r="3" spans="1:15" ht="7.5" customHeight="1">
      <c r="A3" s="36"/>
      <c r="B3" s="36"/>
      <c r="C3" s="36"/>
      <c r="D3" s="36"/>
      <c r="E3" s="36"/>
      <c r="F3" s="36"/>
      <c r="G3" s="36"/>
      <c r="H3" s="36"/>
      <c r="I3" s="36"/>
      <c r="J3" s="36"/>
      <c r="K3" s="37"/>
      <c r="L3" s="37"/>
      <c r="M3" s="37"/>
      <c r="N3" s="37"/>
      <c r="O3" s="37"/>
    </row>
    <row r="4" spans="1:15" ht="13.5">
      <c r="A4" s="224" t="s">
        <v>48</v>
      </c>
      <c r="B4" s="224"/>
      <c r="C4" s="224"/>
      <c r="D4" s="224">
        <f>'4月分'!D4</f>
        <v>0</v>
      </c>
      <c r="E4" s="224"/>
      <c r="F4" s="224"/>
      <c r="G4" s="224"/>
      <c r="H4" s="224"/>
      <c r="I4" s="224"/>
      <c r="J4" s="224"/>
      <c r="K4" s="224"/>
      <c r="L4" s="224"/>
      <c r="M4" s="224"/>
      <c r="N4" s="37"/>
      <c r="O4" s="37"/>
    </row>
    <row r="5" spans="1:15" ht="13.5">
      <c r="A5" s="224" t="s">
        <v>56</v>
      </c>
      <c r="B5" s="224"/>
      <c r="C5" s="224"/>
      <c r="D5" s="224">
        <f>'4月分'!D5</f>
        <v>0</v>
      </c>
      <c r="E5" s="224"/>
      <c r="F5" s="224"/>
      <c r="G5" s="224"/>
      <c r="H5" s="224"/>
      <c r="I5" s="224"/>
      <c r="J5" s="224"/>
      <c r="K5" s="224"/>
      <c r="L5" s="224"/>
      <c r="M5" s="224"/>
      <c r="N5" s="37"/>
      <c r="O5" s="37"/>
    </row>
    <row r="6" spans="1:15" ht="13.5">
      <c r="A6" s="38"/>
      <c r="B6" s="38"/>
      <c r="C6" s="38"/>
      <c r="D6" s="38"/>
      <c r="E6" s="38"/>
      <c r="F6" s="38"/>
      <c r="G6" s="38"/>
      <c r="H6" s="38"/>
      <c r="I6" s="38"/>
      <c r="J6" s="38"/>
      <c r="K6" s="38"/>
      <c r="L6" s="38"/>
      <c r="M6" s="38"/>
      <c r="N6" s="37"/>
      <c r="O6" s="37"/>
    </row>
    <row r="7" spans="1:15" ht="13.5">
      <c r="A7" s="39"/>
      <c r="B7" s="39"/>
      <c r="C7" s="39"/>
      <c r="D7" s="39"/>
      <c r="E7" s="39"/>
      <c r="F7" s="39"/>
      <c r="G7" s="39"/>
      <c r="H7" s="39"/>
      <c r="I7" s="39"/>
      <c r="J7" s="39"/>
      <c r="K7" s="37"/>
      <c r="L7" s="37"/>
      <c r="M7" s="37"/>
      <c r="N7" s="37"/>
      <c r="O7" s="37"/>
    </row>
    <row r="8" spans="1:15" ht="13.5">
      <c r="A8" s="235" t="s">
        <v>87</v>
      </c>
      <c r="B8" s="236"/>
      <c r="C8" s="237"/>
      <c r="D8" s="238" t="s">
        <v>57</v>
      </c>
      <c r="E8" s="238"/>
      <c r="F8" s="238"/>
      <c r="G8" s="238"/>
      <c r="H8" s="238"/>
      <c r="I8" s="238"/>
      <c r="J8" s="238"/>
      <c r="K8" s="238"/>
      <c r="L8" s="238"/>
      <c r="M8" s="238"/>
      <c r="N8" s="37"/>
      <c r="O8" s="37"/>
    </row>
    <row r="9" spans="1:15" ht="13.5">
      <c r="A9" s="39"/>
      <c r="B9" s="37"/>
      <c r="C9" s="37"/>
      <c r="D9" s="37"/>
      <c r="E9" s="37"/>
      <c r="F9" s="37"/>
      <c r="G9" s="37"/>
      <c r="H9" s="37"/>
      <c r="I9" s="37"/>
      <c r="J9" s="37"/>
      <c r="K9" s="37"/>
      <c r="L9" s="37"/>
      <c r="M9" s="37"/>
      <c r="N9" s="37"/>
      <c r="O9" s="37"/>
    </row>
    <row r="10" spans="1:15" ht="13.5">
      <c r="A10" s="224" t="s">
        <v>58</v>
      </c>
      <c r="B10" s="224"/>
      <c r="C10" s="224"/>
      <c r="D10" s="40"/>
      <c r="E10" s="41" t="s">
        <v>39</v>
      </c>
      <c r="F10" s="37"/>
      <c r="G10" s="224" t="s">
        <v>59</v>
      </c>
      <c r="H10" s="224"/>
      <c r="I10" s="224"/>
      <c r="J10" s="42"/>
      <c r="K10" s="41" t="s">
        <v>0</v>
      </c>
      <c r="L10" s="37"/>
      <c r="M10" s="37"/>
      <c r="N10" s="37"/>
      <c r="O10" s="37"/>
    </row>
    <row r="11" spans="1:15" ht="14.25" thickBot="1">
      <c r="A11" s="38"/>
      <c r="B11" s="38"/>
      <c r="C11" s="38"/>
      <c r="D11" s="43"/>
      <c r="E11" s="43"/>
      <c r="F11" s="37"/>
      <c r="G11" s="37"/>
      <c r="H11" s="37"/>
      <c r="I11" s="37"/>
      <c r="J11" s="37"/>
      <c r="K11" s="37"/>
      <c r="L11" s="37"/>
      <c r="M11" s="37"/>
      <c r="N11" s="37"/>
      <c r="O11" s="37"/>
    </row>
    <row r="12" spans="1:15" ht="14.25" thickBot="1">
      <c r="A12" s="243" t="s">
        <v>161</v>
      </c>
      <c r="B12" s="244"/>
      <c r="C12" s="244"/>
      <c r="D12" s="244"/>
      <c r="E12" s="245"/>
      <c r="F12" s="43"/>
      <c r="G12" s="37"/>
      <c r="H12" s="37"/>
      <c r="I12" s="37"/>
      <c r="J12" s="37"/>
      <c r="K12" s="37"/>
      <c r="L12" s="37"/>
      <c r="M12" s="37"/>
      <c r="N12" s="37"/>
      <c r="O12" s="37"/>
    </row>
    <row r="13" ht="7.5" customHeight="1" thickBot="1"/>
    <row r="14" spans="1:15" s="47" customFormat="1" ht="15" customHeight="1">
      <c r="A14" s="220"/>
      <c r="B14" s="221"/>
      <c r="C14" s="204" t="s">
        <v>61</v>
      </c>
      <c r="D14" s="205"/>
      <c r="E14" s="205"/>
      <c r="F14" s="205"/>
      <c r="G14" s="205"/>
      <c r="H14" s="206"/>
      <c r="I14" s="207" t="s">
        <v>62</v>
      </c>
      <c r="J14" s="208"/>
      <c r="K14" s="208"/>
      <c r="L14" s="208"/>
      <c r="M14" s="208"/>
      <c r="N14" s="209"/>
      <c r="O14" s="239" t="s">
        <v>5</v>
      </c>
    </row>
    <row r="15" spans="1:15" s="47" customFormat="1" ht="52.5" customHeight="1" thickBot="1">
      <c r="A15" s="48" t="s">
        <v>63</v>
      </c>
      <c r="B15" s="49" t="s">
        <v>22</v>
      </c>
      <c r="C15" s="50" t="s">
        <v>142</v>
      </c>
      <c r="D15" s="51" t="s">
        <v>1</v>
      </c>
      <c r="E15" s="51" t="s">
        <v>2</v>
      </c>
      <c r="F15" s="51" t="s">
        <v>3</v>
      </c>
      <c r="G15" s="51" t="s">
        <v>4</v>
      </c>
      <c r="H15" s="51" t="s">
        <v>92</v>
      </c>
      <c r="I15" s="52" t="s">
        <v>141</v>
      </c>
      <c r="J15" s="53" t="s">
        <v>143</v>
      </c>
      <c r="K15" s="54" t="s">
        <v>144</v>
      </c>
      <c r="L15" s="53" t="s">
        <v>145</v>
      </c>
      <c r="M15" s="55" t="s">
        <v>64</v>
      </c>
      <c r="N15" s="51" t="s">
        <v>146</v>
      </c>
      <c r="O15" s="240"/>
    </row>
    <row r="16" spans="1:15" ht="15.75" customHeight="1">
      <c r="A16" s="56" t="s">
        <v>103</v>
      </c>
      <c r="B16" s="57"/>
      <c r="C16" s="58"/>
      <c r="D16" s="58"/>
      <c r="E16" s="58"/>
      <c r="F16" s="58"/>
      <c r="G16" s="58"/>
      <c r="H16" s="59"/>
      <c r="I16" s="60"/>
      <c r="J16" s="61"/>
      <c r="K16" s="58"/>
      <c r="L16" s="61"/>
      <c r="M16" s="62"/>
      <c r="N16" s="63"/>
      <c r="O16" s="64">
        <f>IF(C16+D16+E16+F16+G16+I16+J16+K16+L16=0,"",C16+D16+E16+F16+G16+I16+J16+K16+L16)</f>
      </c>
    </row>
    <row r="17" spans="1:15" ht="15.75" customHeight="1">
      <c r="A17" s="65" t="s">
        <v>104</v>
      </c>
      <c r="B17" s="66"/>
      <c r="C17" s="67"/>
      <c r="D17" s="67"/>
      <c r="E17" s="67"/>
      <c r="F17" s="67"/>
      <c r="G17" s="67"/>
      <c r="H17" s="68"/>
      <c r="I17" s="69"/>
      <c r="J17" s="70"/>
      <c r="K17" s="67"/>
      <c r="L17" s="71"/>
      <c r="M17" s="72"/>
      <c r="N17" s="73"/>
      <c r="O17" s="64">
        <f aca="true" t="shared" si="0" ref="O17:O45">IF(C17+D17+E17+F17+G17+I17+J17+K17+L17=0,"",C17+D17+E17+F17+G17+I17+J17+K17+L17)</f>
      </c>
    </row>
    <row r="18" spans="1:15" ht="15.75" customHeight="1">
      <c r="A18" s="74" t="s">
        <v>105</v>
      </c>
      <c r="B18" s="66"/>
      <c r="C18" s="75"/>
      <c r="D18" s="73"/>
      <c r="E18" s="73"/>
      <c r="F18" s="73"/>
      <c r="G18" s="73"/>
      <c r="H18" s="68"/>
      <c r="I18" s="69"/>
      <c r="J18" s="71"/>
      <c r="K18" s="67"/>
      <c r="L18" s="71"/>
      <c r="M18" s="72"/>
      <c r="N18" s="73"/>
      <c r="O18" s="64">
        <f t="shared" si="0"/>
      </c>
    </row>
    <row r="19" spans="1:15" ht="15.75" customHeight="1">
      <c r="A19" s="65" t="s">
        <v>106</v>
      </c>
      <c r="B19" s="66"/>
      <c r="C19" s="75"/>
      <c r="D19" s="73"/>
      <c r="E19" s="73"/>
      <c r="F19" s="73"/>
      <c r="G19" s="73"/>
      <c r="H19" s="68"/>
      <c r="I19" s="69"/>
      <c r="J19" s="71"/>
      <c r="K19" s="67"/>
      <c r="L19" s="71"/>
      <c r="M19" s="72"/>
      <c r="N19" s="73"/>
      <c r="O19" s="64">
        <f t="shared" si="0"/>
      </c>
    </row>
    <row r="20" spans="1:15" ht="15.75" customHeight="1">
      <c r="A20" s="74" t="s">
        <v>107</v>
      </c>
      <c r="B20" s="66"/>
      <c r="C20" s="75"/>
      <c r="D20" s="73"/>
      <c r="E20" s="73"/>
      <c r="F20" s="73"/>
      <c r="G20" s="73"/>
      <c r="H20" s="68"/>
      <c r="I20" s="69"/>
      <c r="J20" s="71"/>
      <c r="K20" s="67"/>
      <c r="L20" s="71"/>
      <c r="M20" s="72"/>
      <c r="N20" s="73"/>
      <c r="O20" s="64">
        <f t="shared" si="0"/>
      </c>
    </row>
    <row r="21" spans="1:15" ht="15.75" customHeight="1">
      <c r="A21" s="65" t="s">
        <v>108</v>
      </c>
      <c r="B21" s="66"/>
      <c r="C21" s="75"/>
      <c r="D21" s="73"/>
      <c r="E21" s="73"/>
      <c r="F21" s="73"/>
      <c r="G21" s="73"/>
      <c r="H21" s="68"/>
      <c r="I21" s="69"/>
      <c r="J21" s="71"/>
      <c r="K21" s="67"/>
      <c r="L21" s="71"/>
      <c r="M21" s="72"/>
      <c r="N21" s="73"/>
      <c r="O21" s="64">
        <f t="shared" si="0"/>
      </c>
    </row>
    <row r="22" spans="1:15" ht="15.75" customHeight="1">
      <c r="A22" s="74" t="s">
        <v>109</v>
      </c>
      <c r="B22" s="66"/>
      <c r="C22" s="75"/>
      <c r="D22" s="73"/>
      <c r="E22" s="73"/>
      <c r="F22" s="73"/>
      <c r="G22" s="73"/>
      <c r="H22" s="68"/>
      <c r="I22" s="69"/>
      <c r="J22" s="71"/>
      <c r="K22" s="67"/>
      <c r="L22" s="71"/>
      <c r="M22" s="72"/>
      <c r="N22" s="73"/>
      <c r="O22" s="64">
        <f t="shared" si="0"/>
      </c>
    </row>
    <row r="23" spans="1:15" ht="15.75" customHeight="1">
      <c r="A23" s="65" t="s">
        <v>110</v>
      </c>
      <c r="B23" s="66"/>
      <c r="C23" s="75"/>
      <c r="D23" s="73"/>
      <c r="E23" s="73"/>
      <c r="F23" s="73"/>
      <c r="G23" s="73"/>
      <c r="H23" s="68"/>
      <c r="I23" s="69"/>
      <c r="J23" s="71"/>
      <c r="K23" s="67"/>
      <c r="L23" s="71"/>
      <c r="M23" s="72"/>
      <c r="N23" s="73"/>
      <c r="O23" s="64">
        <f t="shared" si="0"/>
      </c>
    </row>
    <row r="24" spans="1:15" ht="15.75" customHeight="1">
      <c r="A24" s="65" t="s">
        <v>121</v>
      </c>
      <c r="B24" s="66"/>
      <c r="C24" s="75"/>
      <c r="D24" s="73"/>
      <c r="E24" s="73"/>
      <c r="F24" s="73"/>
      <c r="G24" s="73"/>
      <c r="H24" s="68"/>
      <c r="I24" s="69"/>
      <c r="J24" s="71"/>
      <c r="K24" s="67"/>
      <c r="L24" s="71"/>
      <c r="M24" s="72"/>
      <c r="N24" s="73"/>
      <c r="O24" s="64">
        <f t="shared" si="0"/>
      </c>
    </row>
    <row r="25" spans="1:15" ht="15.75" customHeight="1">
      <c r="A25" s="65" t="s">
        <v>122</v>
      </c>
      <c r="B25" s="66"/>
      <c r="C25" s="75"/>
      <c r="D25" s="73"/>
      <c r="E25" s="73"/>
      <c r="F25" s="73"/>
      <c r="G25" s="73"/>
      <c r="H25" s="68"/>
      <c r="I25" s="69"/>
      <c r="J25" s="71"/>
      <c r="K25" s="67"/>
      <c r="L25" s="71"/>
      <c r="M25" s="72"/>
      <c r="N25" s="73"/>
      <c r="O25" s="64">
        <f t="shared" si="0"/>
      </c>
    </row>
    <row r="26" spans="1:15" ht="15.75" customHeight="1">
      <c r="A26" s="65" t="s">
        <v>123</v>
      </c>
      <c r="B26" s="66"/>
      <c r="C26" s="75"/>
      <c r="D26" s="73"/>
      <c r="E26" s="73"/>
      <c r="F26" s="73"/>
      <c r="G26" s="73"/>
      <c r="H26" s="68"/>
      <c r="I26" s="69"/>
      <c r="J26" s="71"/>
      <c r="K26" s="67"/>
      <c r="L26" s="71"/>
      <c r="M26" s="72"/>
      <c r="N26" s="73"/>
      <c r="O26" s="64">
        <f t="shared" si="0"/>
      </c>
    </row>
    <row r="27" spans="1:15" ht="15.75" customHeight="1">
      <c r="A27" s="65" t="s">
        <v>124</v>
      </c>
      <c r="B27" s="66"/>
      <c r="C27" s="75"/>
      <c r="D27" s="73"/>
      <c r="E27" s="73"/>
      <c r="F27" s="73"/>
      <c r="G27" s="73"/>
      <c r="H27" s="68"/>
      <c r="I27" s="69"/>
      <c r="J27" s="71"/>
      <c r="K27" s="67"/>
      <c r="L27" s="71"/>
      <c r="M27" s="72"/>
      <c r="N27" s="73"/>
      <c r="O27" s="64">
        <f t="shared" si="0"/>
      </c>
    </row>
    <row r="28" spans="1:15" ht="15.75" customHeight="1">
      <c r="A28" s="65" t="s">
        <v>125</v>
      </c>
      <c r="B28" s="66"/>
      <c r="C28" s="75"/>
      <c r="D28" s="73"/>
      <c r="E28" s="73"/>
      <c r="F28" s="73"/>
      <c r="G28" s="73"/>
      <c r="H28" s="68"/>
      <c r="I28" s="122"/>
      <c r="J28" s="71"/>
      <c r="K28" s="67"/>
      <c r="L28" s="71"/>
      <c r="M28" s="72"/>
      <c r="N28" s="73"/>
      <c r="O28" s="64">
        <f t="shared" si="0"/>
      </c>
    </row>
    <row r="29" spans="1:15" ht="15.75" customHeight="1">
      <c r="A29" s="65" t="s">
        <v>126</v>
      </c>
      <c r="B29" s="66"/>
      <c r="C29" s="75"/>
      <c r="D29" s="73"/>
      <c r="E29" s="73"/>
      <c r="F29" s="73"/>
      <c r="G29" s="73"/>
      <c r="H29" s="68"/>
      <c r="I29" s="122"/>
      <c r="J29" s="71"/>
      <c r="K29" s="67"/>
      <c r="L29" s="71"/>
      <c r="M29" s="72"/>
      <c r="N29" s="73"/>
      <c r="O29" s="64">
        <f t="shared" si="0"/>
      </c>
    </row>
    <row r="30" spans="1:15" ht="15.75" customHeight="1">
      <c r="A30" s="65" t="s">
        <v>127</v>
      </c>
      <c r="B30" s="66"/>
      <c r="C30" s="75"/>
      <c r="D30" s="73"/>
      <c r="E30" s="73"/>
      <c r="F30" s="73"/>
      <c r="G30" s="73"/>
      <c r="H30" s="68"/>
      <c r="I30" s="122"/>
      <c r="J30" s="71"/>
      <c r="K30" s="67"/>
      <c r="L30" s="71"/>
      <c r="M30" s="72"/>
      <c r="N30" s="73"/>
      <c r="O30" s="64">
        <f t="shared" si="0"/>
      </c>
    </row>
    <row r="31" spans="1:15" ht="15.75" customHeight="1">
      <c r="A31" s="65" t="s">
        <v>128</v>
      </c>
      <c r="B31" s="66"/>
      <c r="C31" s="75"/>
      <c r="D31" s="73"/>
      <c r="E31" s="73"/>
      <c r="F31" s="73"/>
      <c r="G31" s="73"/>
      <c r="H31" s="68"/>
      <c r="I31" s="122"/>
      <c r="J31" s="71"/>
      <c r="K31" s="67"/>
      <c r="L31" s="71"/>
      <c r="M31" s="72"/>
      <c r="N31" s="73"/>
      <c r="O31" s="64">
        <f t="shared" si="0"/>
      </c>
    </row>
    <row r="32" spans="1:15" ht="15.75" customHeight="1">
      <c r="A32" s="65" t="s">
        <v>129</v>
      </c>
      <c r="B32" s="66"/>
      <c r="C32" s="75"/>
      <c r="D32" s="73"/>
      <c r="E32" s="73"/>
      <c r="F32" s="73"/>
      <c r="G32" s="73"/>
      <c r="H32" s="68"/>
      <c r="I32" s="122"/>
      <c r="J32" s="71"/>
      <c r="K32" s="67"/>
      <c r="L32" s="71"/>
      <c r="M32" s="72"/>
      <c r="N32" s="73"/>
      <c r="O32" s="64">
        <f t="shared" si="0"/>
      </c>
    </row>
    <row r="33" spans="1:15" ht="15.75" customHeight="1">
      <c r="A33" s="65" t="s">
        <v>130</v>
      </c>
      <c r="B33" s="66"/>
      <c r="C33" s="75"/>
      <c r="D33" s="73"/>
      <c r="E33" s="73"/>
      <c r="F33" s="73"/>
      <c r="G33" s="73"/>
      <c r="H33" s="68"/>
      <c r="I33" s="122"/>
      <c r="J33" s="71"/>
      <c r="K33" s="67"/>
      <c r="L33" s="71"/>
      <c r="M33" s="72"/>
      <c r="N33" s="73"/>
      <c r="O33" s="64">
        <f t="shared" si="0"/>
      </c>
    </row>
    <row r="34" spans="1:15" ht="15.75" customHeight="1">
      <c r="A34" s="65" t="s">
        <v>131</v>
      </c>
      <c r="B34" s="66"/>
      <c r="C34" s="75"/>
      <c r="D34" s="73"/>
      <c r="E34" s="73"/>
      <c r="F34" s="73"/>
      <c r="G34" s="73"/>
      <c r="H34" s="68"/>
      <c r="I34" s="122"/>
      <c r="J34" s="71"/>
      <c r="K34" s="67"/>
      <c r="L34" s="71"/>
      <c r="M34" s="72"/>
      <c r="N34" s="73"/>
      <c r="O34" s="64">
        <f t="shared" si="0"/>
      </c>
    </row>
    <row r="35" spans="1:15" ht="15.75" customHeight="1">
      <c r="A35" s="65" t="s">
        <v>132</v>
      </c>
      <c r="B35" s="66"/>
      <c r="C35" s="75"/>
      <c r="D35" s="73"/>
      <c r="E35" s="73"/>
      <c r="F35" s="73"/>
      <c r="G35" s="73"/>
      <c r="H35" s="68"/>
      <c r="I35" s="69"/>
      <c r="J35" s="71"/>
      <c r="K35" s="67"/>
      <c r="L35" s="71"/>
      <c r="M35" s="72"/>
      <c r="N35" s="73"/>
      <c r="O35" s="64">
        <f t="shared" si="0"/>
      </c>
    </row>
    <row r="36" spans="1:15" ht="15.75" customHeight="1">
      <c r="A36" s="65" t="s">
        <v>133</v>
      </c>
      <c r="B36" s="66"/>
      <c r="C36" s="75"/>
      <c r="D36" s="73"/>
      <c r="E36" s="73"/>
      <c r="F36" s="73"/>
      <c r="G36" s="73"/>
      <c r="H36" s="68"/>
      <c r="I36" s="69"/>
      <c r="J36" s="71"/>
      <c r="K36" s="67"/>
      <c r="L36" s="71"/>
      <c r="M36" s="72"/>
      <c r="N36" s="73"/>
      <c r="O36" s="64">
        <f t="shared" si="0"/>
      </c>
    </row>
    <row r="37" spans="1:15" ht="15.75" customHeight="1">
      <c r="A37" s="65" t="s">
        <v>134</v>
      </c>
      <c r="B37" s="66"/>
      <c r="C37" s="75"/>
      <c r="D37" s="73"/>
      <c r="E37" s="73"/>
      <c r="F37" s="73"/>
      <c r="G37" s="73"/>
      <c r="H37" s="68"/>
      <c r="I37" s="69"/>
      <c r="J37" s="71"/>
      <c r="K37" s="67"/>
      <c r="L37" s="71"/>
      <c r="M37" s="72"/>
      <c r="N37" s="73"/>
      <c r="O37" s="64">
        <f t="shared" si="0"/>
      </c>
    </row>
    <row r="38" spans="1:15" ht="15.75" customHeight="1">
      <c r="A38" s="65" t="s">
        <v>135</v>
      </c>
      <c r="B38" s="66"/>
      <c r="C38" s="75"/>
      <c r="D38" s="73"/>
      <c r="E38" s="73"/>
      <c r="F38" s="73"/>
      <c r="G38" s="73"/>
      <c r="H38" s="68"/>
      <c r="I38" s="69"/>
      <c r="J38" s="71"/>
      <c r="K38" s="67"/>
      <c r="L38" s="71"/>
      <c r="M38" s="72"/>
      <c r="N38" s="73"/>
      <c r="O38" s="64">
        <f t="shared" si="0"/>
      </c>
    </row>
    <row r="39" spans="1:15" ht="15.75" customHeight="1">
      <c r="A39" s="65" t="s">
        <v>111</v>
      </c>
      <c r="B39" s="66"/>
      <c r="C39" s="75"/>
      <c r="D39" s="73"/>
      <c r="E39" s="73"/>
      <c r="F39" s="73"/>
      <c r="G39" s="73"/>
      <c r="H39" s="68"/>
      <c r="I39" s="69"/>
      <c r="J39" s="71"/>
      <c r="K39" s="67"/>
      <c r="L39" s="71"/>
      <c r="M39" s="72"/>
      <c r="N39" s="73"/>
      <c r="O39" s="64">
        <f t="shared" si="0"/>
      </c>
    </row>
    <row r="40" spans="1:15" ht="15.75" customHeight="1">
      <c r="A40" s="74" t="s">
        <v>112</v>
      </c>
      <c r="B40" s="66"/>
      <c r="C40" s="75"/>
      <c r="D40" s="73"/>
      <c r="E40" s="73"/>
      <c r="F40" s="73"/>
      <c r="G40" s="73"/>
      <c r="H40" s="68"/>
      <c r="I40" s="69"/>
      <c r="J40" s="71"/>
      <c r="K40" s="67"/>
      <c r="L40" s="71"/>
      <c r="M40" s="72"/>
      <c r="N40" s="73"/>
      <c r="O40" s="64">
        <f t="shared" si="0"/>
      </c>
    </row>
    <row r="41" spans="1:15" ht="15.75" customHeight="1">
      <c r="A41" s="65" t="s">
        <v>113</v>
      </c>
      <c r="B41" s="66"/>
      <c r="C41" s="75"/>
      <c r="D41" s="73"/>
      <c r="E41" s="73"/>
      <c r="F41" s="73"/>
      <c r="G41" s="73"/>
      <c r="H41" s="68"/>
      <c r="I41" s="69"/>
      <c r="J41" s="71"/>
      <c r="K41" s="67"/>
      <c r="L41" s="71"/>
      <c r="M41" s="72"/>
      <c r="N41" s="73"/>
      <c r="O41" s="64">
        <f t="shared" si="0"/>
      </c>
    </row>
    <row r="42" spans="1:15" ht="15.75" customHeight="1">
      <c r="A42" s="74" t="s">
        <v>114</v>
      </c>
      <c r="B42" s="66"/>
      <c r="C42" s="75"/>
      <c r="D42" s="73"/>
      <c r="E42" s="73"/>
      <c r="F42" s="73"/>
      <c r="G42" s="73"/>
      <c r="H42" s="68"/>
      <c r="I42" s="69"/>
      <c r="J42" s="71"/>
      <c r="K42" s="67"/>
      <c r="L42" s="71"/>
      <c r="M42" s="72"/>
      <c r="N42" s="73"/>
      <c r="O42" s="64">
        <f t="shared" si="0"/>
      </c>
    </row>
    <row r="43" spans="1:15" ht="15.75" customHeight="1">
      <c r="A43" s="65" t="s">
        <v>115</v>
      </c>
      <c r="B43" s="66"/>
      <c r="C43" s="75"/>
      <c r="D43" s="73"/>
      <c r="E43" s="73"/>
      <c r="F43" s="73"/>
      <c r="G43" s="73"/>
      <c r="H43" s="68"/>
      <c r="I43" s="69"/>
      <c r="J43" s="71"/>
      <c r="K43" s="67"/>
      <c r="L43" s="71"/>
      <c r="M43" s="72"/>
      <c r="N43" s="73"/>
      <c r="O43" s="64">
        <f t="shared" si="0"/>
      </c>
    </row>
    <row r="44" spans="1:15" ht="15" customHeight="1">
      <c r="A44" s="74" t="s">
        <v>116</v>
      </c>
      <c r="B44" s="66"/>
      <c r="C44" s="75"/>
      <c r="D44" s="73"/>
      <c r="E44" s="73"/>
      <c r="F44" s="73"/>
      <c r="G44" s="73"/>
      <c r="H44" s="68"/>
      <c r="I44" s="69"/>
      <c r="J44" s="71"/>
      <c r="K44" s="67"/>
      <c r="L44" s="71"/>
      <c r="M44" s="72"/>
      <c r="N44" s="73"/>
      <c r="O44" s="64">
        <f t="shared" si="0"/>
      </c>
    </row>
    <row r="45" spans="1:15" ht="15" customHeight="1">
      <c r="A45" s="65" t="s">
        <v>117</v>
      </c>
      <c r="B45" s="66"/>
      <c r="C45" s="75"/>
      <c r="D45" s="73"/>
      <c r="E45" s="73"/>
      <c r="F45" s="73"/>
      <c r="G45" s="73"/>
      <c r="H45" s="68"/>
      <c r="I45" s="69"/>
      <c r="J45" s="71"/>
      <c r="K45" s="67"/>
      <c r="L45" s="71"/>
      <c r="M45" s="72"/>
      <c r="N45" s="73"/>
      <c r="O45" s="64">
        <f t="shared" si="0"/>
      </c>
    </row>
    <row r="46" spans="1:15" ht="0.75" customHeight="1" thickBot="1">
      <c r="A46" s="249"/>
      <c r="B46" s="250"/>
      <c r="C46" s="112"/>
      <c r="D46" s="113"/>
      <c r="E46" s="113"/>
      <c r="F46" s="113"/>
      <c r="G46" s="113"/>
      <c r="H46" s="117"/>
      <c r="I46" s="123">
        <f>IF(C46+D46+E46+F46+G46+H46=0,"",C46+D46+E46+F46+G46+H46)</f>
      </c>
      <c r="J46" s="115"/>
      <c r="K46" s="113"/>
      <c r="L46" s="115"/>
      <c r="M46" s="116">
        <f>IF(J46+K46+L46=0,"",J46+K46+L46)</f>
      </c>
      <c r="N46" s="117"/>
      <c r="O46" s="118">
        <f>IF(C46+D46+E46+F46+G46+H46+J46+K46+L46=0,"",C46+D46+E46+F46+G46+H46+J46+K46+L46)</f>
      </c>
    </row>
    <row r="47" spans="1:15" s="80" customFormat="1" ht="15" customHeight="1">
      <c r="A47" s="214" t="s">
        <v>118</v>
      </c>
      <c r="B47" s="215"/>
      <c r="C47" s="124">
        <f>IF(SUM(C16:C46)=0,"",SUM(C16:C46))</f>
      </c>
      <c r="D47" s="125">
        <f aca="true" t="shared" si="1" ref="D47:O47">IF(SUM(D16:D46)=0,"",SUM(D16:D46))</f>
      </c>
      <c r="E47" s="125">
        <f t="shared" si="1"/>
      </c>
      <c r="F47" s="125">
        <f t="shared" si="1"/>
      </c>
      <c r="G47" s="125">
        <f t="shared" si="1"/>
      </c>
      <c r="H47" s="77">
        <f t="shared" si="1"/>
      </c>
      <c r="I47" s="124">
        <f t="shared" si="1"/>
      </c>
      <c r="J47" s="125">
        <f t="shared" si="1"/>
      </c>
      <c r="K47" s="125">
        <f t="shared" si="1"/>
      </c>
      <c r="L47" s="125">
        <f t="shared" si="1"/>
      </c>
      <c r="M47" s="125">
        <f t="shared" si="1"/>
      </c>
      <c r="N47" s="77">
        <f t="shared" si="1"/>
      </c>
      <c r="O47" s="79">
        <f t="shared" si="1"/>
      </c>
    </row>
    <row r="48" spans="1:15" s="80" customFormat="1" ht="15.75" customHeight="1">
      <c r="A48" s="216" t="s">
        <v>119</v>
      </c>
      <c r="B48" s="217"/>
      <c r="C48" s="81">
        <v>0.25</v>
      </c>
      <c r="D48" s="82">
        <v>0.5</v>
      </c>
      <c r="E48" s="82">
        <v>0.5</v>
      </c>
      <c r="F48" s="82">
        <v>0.75</v>
      </c>
      <c r="G48" s="82">
        <v>1</v>
      </c>
      <c r="H48" s="126"/>
      <c r="I48" s="84">
        <v>0.25</v>
      </c>
      <c r="J48" s="85">
        <v>0.5</v>
      </c>
      <c r="K48" s="82">
        <v>0.75</v>
      </c>
      <c r="L48" s="85">
        <v>1</v>
      </c>
      <c r="M48" s="86"/>
      <c r="N48" s="86"/>
      <c r="O48" s="121" t="s">
        <v>120</v>
      </c>
    </row>
    <row r="49" spans="1:15" s="80" customFormat="1" ht="15.75" customHeight="1" thickBot="1">
      <c r="A49" s="218" t="s">
        <v>94</v>
      </c>
      <c r="B49" s="219"/>
      <c r="C49" s="88">
        <f>IF(C47="","",(C47*C48))</f>
      </c>
      <c r="D49" s="89">
        <f aca="true" t="shared" si="2" ref="D49:L49">IF(D47="","",(D47*D48))</f>
      </c>
      <c r="E49" s="89">
        <f t="shared" si="2"/>
      </c>
      <c r="F49" s="90">
        <f t="shared" si="2"/>
      </c>
      <c r="G49" s="89">
        <f t="shared" si="2"/>
      </c>
      <c r="H49" s="89">
        <f>IF(I50=0,"",I50)</f>
      </c>
      <c r="I49" s="91">
        <f t="shared" si="2"/>
      </c>
      <c r="J49" s="92">
        <f t="shared" si="2"/>
      </c>
      <c r="K49" s="93">
        <f t="shared" si="2"/>
      </c>
      <c r="L49" s="93">
        <f t="shared" si="2"/>
      </c>
      <c r="M49" s="90">
        <f>IF(K50=0,"",K50)</f>
      </c>
      <c r="N49" s="90">
        <f>IF(L50=0,"",L50)</f>
      </c>
      <c r="O49" s="94">
        <f>IF(J50+L50=0,"",J50+L50)</f>
      </c>
    </row>
    <row r="50" spans="1:15" s="80" customFormat="1" ht="15.75" customHeight="1" thickBot="1">
      <c r="A50" s="233" t="s">
        <v>95</v>
      </c>
      <c r="B50" s="241"/>
      <c r="C50" s="241"/>
      <c r="D50" s="241"/>
      <c r="E50" s="241"/>
      <c r="F50" s="234"/>
      <c r="G50" s="230" t="s">
        <v>93</v>
      </c>
      <c r="H50" s="231"/>
      <c r="I50" s="232"/>
      <c r="J50" s="95">
        <f>SUM(C49:G49)</f>
        <v>0</v>
      </c>
      <c r="K50" s="96">
        <f>SUM(I49:L49)</f>
        <v>0</v>
      </c>
      <c r="L50" s="97">
        <f>IF(N47&gt;K50,K50,N47)</f>
        <v>0</v>
      </c>
      <c r="M50" s="233" t="s">
        <v>96</v>
      </c>
      <c r="N50" s="234"/>
      <c r="O50" s="98" t="e">
        <f>IF(G50="Yes",O49*6/7,"")</f>
        <v>#VALUE!</v>
      </c>
    </row>
    <row r="51" spans="1:15" s="80" customFormat="1" ht="3.75" customHeight="1">
      <c r="A51" s="99"/>
      <c r="B51" s="99"/>
      <c r="C51" s="99"/>
      <c r="D51" s="99"/>
      <c r="E51" s="99"/>
      <c r="F51" s="99"/>
      <c r="G51" s="99"/>
      <c r="H51" s="99"/>
      <c r="I51" s="99"/>
      <c r="J51" s="100"/>
      <c r="K51" s="100"/>
      <c r="L51" s="101"/>
      <c r="M51" s="99"/>
      <c r="N51" s="99"/>
      <c r="O51" s="102"/>
    </row>
    <row r="52" spans="1:15" s="110" customFormat="1" ht="15.75" customHeight="1">
      <c r="A52" s="43"/>
      <c r="B52" s="43"/>
      <c r="C52" s="103"/>
      <c r="D52" s="103"/>
      <c r="E52" s="103"/>
      <c r="F52" s="103"/>
      <c r="G52" s="104" t="s">
        <v>52</v>
      </c>
      <c r="H52" s="105"/>
      <c r="I52" s="105"/>
      <c r="J52" s="106"/>
      <c r="K52" s="106"/>
      <c r="L52" s="107"/>
      <c r="M52" s="108"/>
      <c r="N52" s="108"/>
      <c r="O52" s="109"/>
    </row>
    <row r="53" spans="1:15" ht="17.25" customHeight="1">
      <c r="A53" s="223" t="s">
        <v>151</v>
      </c>
      <c r="B53" s="223"/>
      <c r="C53" s="223"/>
      <c r="D53" s="223"/>
      <c r="E53" s="223"/>
      <c r="F53" s="223"/>
      <c r="G53" s="223"/>
      <c r="H53" s="223"/>
      <c r="I53" s="223"/>
      <c r="J53" s="223"/>
      <c r="K53" s="223"/>
      <c r="L53" s="223"/>
      <c r="M53" s="223"/>
      <c r="N53" s="223"/>
      <c r="O53" s="223"/>
    </row>
    <row r="54" spans="1:15" ht="17.25" customHeight="1">
      <c r="A54" s="242" t="s">
        <v>152</v>
      </c>
      <c r="B54" s="242"/>
      <c r="C54" s="242"/>
      <c r="D54" s="242"/>
      <c r="E54" s="242"/>
      <c r="F54" s="242"/>
      <c r="G54" s="242"/>
      <c r="H54" s="242"/>
      <c r="I54" s="242"/>
      <c r="J54" s="242"/>
      <c r="K54" s="242"/>
      <c r="L54" s="242"/>
      <c r="M54" s="242"/>
      <c r="N54" s="242"/>
      <c r="O54" s="242"/>
    </row>
    <row r="55" spans="1:15" ht="17.25" customHeight="1">
      <c r="A55" s="242" t="s">
        <v>69</v>
      </c>
      <c r="B55" s="242"/>
      <c r="C55" s="242"/>
      <c r="D55" s="242"/>
      <c r="E55" s="242"/>
      <c r="F55" s="242"/>
      <c r="G55" s="242"/>
      <c r="H55" s="242"/>
      <c r="I55" s="242"/>
      <c r="J55" s="242"/>
      <c r="K55" s="242"/>
      <c r="L55" s="242"/>
      <c r="M55" s="242"/>
      <c r="N55" s="242"/>
      <c r="O55" s="242"/>
    </row>
    <row r="56" spans="1:15" ht="17.25" customHeight="1">
      <c r="A56" s="223" t="s">
        <v>71</v>
      </c>
      <c r="B56" s="223"/>
      <c r="C56" s="223"/>
      <c r="D56" s="223"/>
      <c r="E56" s="223"/>
      <c r="F56" s="223"/>
      <c r="G56" s="223"/>
      <c r="H56" s="223"/>
      <c r="I56" s="223"/>
      <c r="J56" s="223"/>
      <c r="K56" s="223"/>
      <c r="L56" s="223"/>
      <c r="M56" s="223"/>
      <c r="N56" s="223"/>
      <c r="O56" s="223"/>
    </row>
    <row r="57" spans="1:15" ht="17.25" customHeight="1">
      <c r="A57" s="210" t="s">
        <v>70</v>
      </c>
      <c r="B57" s="210"/>
      <c r="C57" s="210"/>
      <c r="D57" s="210"/>
      <c r="E57" s="210"/>
      <c r="F57" s="210"/>
      <c r="G57" s="210"/>
      <c r="H57" s="210"/>
      <c r="I57" s="210"/>
      <c r="J57" s="210"/>
      <c r="K57" s="210"/>
      <c r="L57" s="210"/>
      <c r="M57" s="210"/>
      <c r="N57" s="210"/>
      <c r="O57" s="210"/>
    </row>
  </sheetData>
  <sheetProtection/>
  <mergeCells count="27">
    <mergeCell ref="D5:M5"/>
    <mergeCell ref="D8:M8"/>
    <mergeCell ref="A10:C10"/>
    <mergeCell ref="G10:I10"/>
    <mergeCell ref="A8:C8"/>
    <mergeCell ref="O14:O15"/>
    <mergeCell ref="A12:E12"/>
    <mergeCell ref="A14:B14"/>
    <mergeCell ref="A1:O1"/>
    <mergeCell ref="A2:O2"/>
    <mergeCell ref="A4:C4"/>
    <mergeCell ref="D4:M4"/>
    <mergeCell ref="A5:C5"/>
    <mergeCell ref="A57:O57"/>
    <mergeCell ref="A53:O53"/>
    <mergeCell ref="A54:O54"/>
    <mergeCell ref="A55:O55"/>
    <mergeCell ref="A56:O56"/>
    <mergeCell ref="G50:I50"/>
    <mergeCell ref="M50:N50"/>
    <mergeCell ref="C14:H14"/>
    <mergeCell ref="I14:N14"/>
    <mergeCell ref="A49:B49"/>
    <mergeCell ref="A50:F50"/>
    <mergeCell ref="A48:B48"/>
    <mergeCell ref="A47:B47"/>
    <mergeCell ref="A46:B46"/>
  </mergeCells>
  <conditionalFormatting sqref="G51:G52 O51:O52 L51">
    <cfRule type="cellIs" priority="13" dxfId="256" operator="equal" stopIfTrue="1">
      <formula>"（土）"</formula>
    </cfRule>
    <cfRule type="cellIs" priority="14" dxfId="257" operator="equal" stopIfTrue="1">
      <formula>"（日）"</formula>
    </cfRule>
  </conditionalFormatting>
  <conditionalFormatting sqref="O36:O38 B38:G38 I36:M38 B36:D36 B37:E37 G36:G37">
    <cfRule type="cellIs" priority="5" dxfId="256" operator="equal" stopIfTrue="1">
      <formula>"（土）"</formula>
    </cfRule>
    <cfRule type="cellIs" priority="6" dxfId="257" operator="equal" stopIfTrue="1">
      <formula>"（日）"</formula>
    </cfRule>
  </conditionalFormatting>
  <conditionalFormatting sqref="G50 O48:O50 L50 D48:H48 J48:L48 O16:O24 B16:M18 D46:M46 O39:O46 B39:G45 I39:M45 B19:B24 D19:M19 C19:C27 E20:M24 D20:D33 D49:N49 C46:C49 D47:O47">
    <cfRule type="cellIs" priority="11" dxfId="256" operator="equal" stopIfTrue="1">
      <formula>"（土）"</formula>
    </cfRule>
    <cfRule type="cellIs" priority="12" dxfId="257" operator="equal" stopIfTrue="1">
      <formula>"（日）"</formula>
    </cfRule>
  </conditionalFormatting>
  <conditionalFormatting sqref="O25:O30 B28:C30 H30:H45 B25:B27 G30 E25:M26 G27:M27 E27:E36 F27:F37 G29:H29 I29:I34 G28:I28 L28:M28 J28:J33 K28:K34 M29:M30 L29:L35">
    <cfRule type="cellIs" priority="9" dxfId="256" operator="equal" stopIfTrue="1">
      <formula>"（土）"</formula>
    </cfRule>
    <cfRule type="cellIs" priority="10" dxfId="257" operator="equal" stopIfTrue="1">
      <formula>"（日）"</formula>
    </cfRule>
  </conditionalFormatting>
  <conditionalFormatting sqref="O31:O35 B34:D35 I35:K35 B31:C33 G31:G35 J34 M31:M35">
    <cfRule type="cellIs" priority="7" dxfId="256" operator="equal" stopIfTrue="1">
      <formula>"（土）"</formula>
    </cfRule>
    <cfRule type="cellIs" priority="8" dxfId="257" operator="equal" stopIfTrue="1">
      <formula>"（日）"</formula>
    </cfRule>
  </conditionalFormatting>
  <dataValidations count="2">
    <dataValidation type="list" showInputMessage="1" showErrorMessage="1" sqref="H52:I52 G50:G51">
      <formula1>"Yes,No"</formula1>
    </dataValidation>
    <dataValidation type="whole" operator="greaterThanOrEqual" allowBlank="1" showErrorMessage="1" imeMode="off" sqref="C16:H46 N16:N46 J16:L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C31" activePane="bottomRight" state="frozen"/>
      <selection pane="topLeft" activeCell="I15" sqref="I15:N15"/>
      <selection pane="topRight" activeCell="I15" sqref="I15:N15"/>
      <selection pane="bottomLeft" activeCell="I15" sqref="I15:N15"/>
      <selection pane="bottomRight" activeCell="A12" sqref="A12:E12"/>
    </sheetView>
  </sheetViews>
  <sheetFormatPr defaultColWidth="9.00390625" defaultRowHeight="13.5"/>
  <cols>
    <col min="1" max="1" width="7.50390625" style="44" customWidth="1"/>
    <col min="2" max="2" width="4.00390625" style="45" customWidth="1"/>
    <col min="3" max="3" width="7.25390625" style="45" customWidth="1"/>
    <col min="4" max="4" width="7.25390625" style="46" customWidth="1"/>
    <col min="5" max="15" width="7.25390625" style="45" customWidth="1"/>
    <col min="16" max="16384" width="9.00390625" style="35" customWidth="1"/>
  </cols>
  <sheetData>
    <row r="1" spans="1:15" ht="22.5" customHeight="1">
      <c r="A1" s="225" t="s">
        <v>55</v>
      </c>
      <c r="B1" s="225"/>
      <c r="C1" s="225"/>
      <c r="D1" s="225"/>
      <c r="E1" s="225"/>
      <c r="F1" s="225"/>
      <c r="G1" s="225"/>
      <c r="H1" s="225"/>
      <c r="I1" s="225"/>
      <c r="J1" s="225"/>
      <c r="K1" s="225"/>
      <c r="L1" s="225"/>
      <c r="M1" s="225"/>
      <c r="N1" s="225"/>
      <c r="O1" s="225"/>
    </row>
    <row r="2" spans="1:15" ht="16.5" customHeight="1">
      <c r="A2" s="226" t="s">
        <v>86</v>
      </c>
      <c r="B2" s="226"/>
      <c r="C2" s="226"/>
      <c r="D2" s="226"/>
      <c r="E2" s="226"/>
      <c r="F2" s="226"/>
      <c r="G2" s="226"/>
      <c r="H2" s="226"/>
      <c r="I2" s="226"/>
      <c r="J2" s="226"/>
      <c r="K2" s="226"/>
      <c r="L2" s="226"/>
      <c r="M2" s="226"/>
      <c r="N2" s="226"/>
      <c r="O2" s="226"/>
    </row>
    <row r="3" spans="1:15" ht="7.5" customHeight="1">
      <c r="A3" s="36"/>
      <c r="B3" s="36"/>
      <c r="C3" s="36"/>
      <c r="D3" s="36"/>
      <c r="E3" s="36"/>
      <c r="F3" s="36"/>
      <c r="G3" s="36"/>
      <c r="H3" s="36"/>
      <c r="I3" s="36"/>
      <c r="J3" s="36"/>
      <c r="K3" s="37"/>
      <c r="L3" s="37"/>
      <c r="M3" s="37"/>
      <c r="N3" s="37"/>
      <c r="O3" s="37"/>
    </row>
    <row r="4" spans="1:15" ht="13.5">
      <c r="A4" s="224" t="s">
        <v>48</v>
      </c>
      <c r="B4" s="224"/>
      <c r="C4" s="224"/>
      <c r="D4" s="224">
        <f>'4月分'!D4</f>
        <v>0</v>
      </c>
      <c r="E4" s="224"/>
      <c r="F4" s="224"/>
      <c r="G4" s="224"/>
      <c r="H4" s="224"/>
      <c r="I4" s="224"/>
      <c r="J4" s="224"/>
      <c r="K4" s="224"/>
      <c r="L4" s="224"/>
      <c r="M4" s="224"/>
      <c r="N4" s="37"/>
      <c r="O4" s="37"/>
    </row>
    <row r="5" spans="1:15" ht="13.5">
      <c r="A5" s="224" t="s">
        <v>56</v>
      </c>
      <c r="B5" s="224"/>
      <c r="C5" s="224"/>
      <c r="D5" s="224">
        <f>'4月分'!D5</f>
        <v>0</v>
      </c>
      <c r="E5" s="224"/>
      <c r="F5" s="224"/>
      <c r="G5" s="224"/>
      <c r="H5" s="224"/>
      <c r="I5" s="224"/>
      <c r="J5" s="224"/>
      <c r="K5" s="224"/>
      <c r="L5" s="224"/>
      <c r="M5" s="224"/>
      <c r="N5" s="37"/>
      <c r="O5" s="37"/>
    </row>
    <row r="6" spans="1:15" ht="13.5">
      <c r="A6" s="38"/>
      <c r="B6" s="38"/>
      <c r="C6" s="38"/>
      <c r="D6" s="38"/>
      <c r="E6" s="38"/>
      <c r="F6" s="38"/>
      <c r="G6" s="38"/>
      <c r="H6" s="38"/>
      <c r="I6" s="38"/>
      <c r="J6" s="38"/>
      <c r="K6" s="38"/>
      <c r="L6" s="38"/>
      <c r="M6" s="38"/>
      <c r="N6" s="37"/>
      <c r="O6" s="37"/>
    </row>
    <row r="7" spans="1:15" ht="13.5">
      <c r="A7" s="39"/>
      <c r="B7" s="39"/>
      <c r="C7" s="39"/>
      <c r="D7" s="39"/>
      <c r="E7" s="39"/>
      <c r="F7" s="39"/>
      <c r="G7" s="39"/>
      <c r="H7" s="39"/>
      <c r="I7" s="39"/>
      <c r="J7" s="39"/>
      <c r="K7" s="37"/>
      <c r="L7" s="37"/>
      <c r="M7" s="37"/>
      <c r="N7" s="37"/>
      <c r="O7" s="37"/>
    </row>
    <row r="8" spans="1:15" ht="13.5">
      <c r="A8" s="235" t="s">
        <v>87</v>
      </c>
      <c r="B8" s="236"/>
      <c r="C8" s="237"/>
      <c r="D8" s="238" t="s">
        <v>57</v>
      </c>
      <c r="E8" s="238"/>
      <c r="F8" s="238"/>
      <c r="G8" s="238"/>
      <c r="H8" s="238"/>
      <c r="I8" s="238"/>
      <c r="J8" s="238"/>
      <c r="K8" s="238"/>
      <c r="L8" s="238"/>
      <c r="M8" s="238"/>
      <c r="N8" s="37"/>
      <c r="O8" s="37"/>
    </row>
    <row r="9" spans="1:15" ht="13.5">
      <c r="A9" s="39"/>
      <c r="B9" s="37"/>
      <c r="C9" s="37"/>
      <c r="D9" s="37"/>
      <c r="E9" s="37"/>
      <c r="F9" s="37"/>
      <c r="G9" s="37"/>
      <c r="H9" s="37"/>
      <c r="I9" s="37"/>
      <c r="J9" s="37"/>
      <c r="K9" s="37"/>
      <c r="L9" s="37"/>
      <c r="M9" s="37"/>
      <c r="N9" s="37"/>
      <c r="O9" s="37"/>
    </row>
    <row r="10" spans="1:15" ht="13.5">
      <c r="A10" s="224" t="s">
        <v>58</v>
      </c>
      <c r="B10" s="224"/>
      <c r="C10" s="224"/>
      <c r="D10" s="40"/>
      <c r="E10" s="41" t="s">
        <v>39</v>
      </c>
      <c r="F10" s="37"/>
      <c r="G10" s="224" t="s">
        <v>59</v>
      </c>
      <c r="H10" s="224"/>
      <c r="I10" s="224"/>
      <c r="J10" s="42"/>
      <c r="K10" s="41" t="s">
        <v>0</v>
      </c>
      <c r="L10" s="37"/>
      <c r="M10" s="37"/>
      <c r="N10" s="37"/>
      <c r="O10" s="37"/>
    </row>
    <row r="11" spans="1:15" ht="14.25" thickBot="1">
      <c r="A11" s="38"/>
      <c r="B11" s="38"/>
      <c r="C11" s="38"/>
      <c r="D11" s="43"/>
      <c r="E11" s="43"/>
      <c r="F11" s="37"/>
      <c r="G11" s="37"/>
      <c r="H11" s="37"/>
      <c r="I11" s="37"/>
      <c r="J11" s="37"/>
      <c r="K11" s="37"/>
      <c r="L11" s="37"/>
      <c r="M11" s="37"/>
      <c r="N11" s="37"/>
      <c r="O11" s="37"/>
    </row>
    <row r="12" spans="1:15" ht="14.25" thickBot="1">
      <c r="A12" s="243" t="s">
        <v>162</v>
      </c>
      <c r="B12" s="244"/>
      <c r="C12" s="244"/>
      <c r="D12" s="244"/>
      <c r="E12" s="245"/>
      <c r="F12" s="43"/>
      <c r="G12" s="37"/>
      <c r="H12" s="37"/>
      <c r="I12" s="37"/>
      <c r="J12" s="37"/>
      <c r="K12" s="37"/>
      <c r="L12" s="37"/>
      <c r="M12" s="37"/>
      <c r="N12" s="37"/>
      <c r="O12" s="37"/>
    </row>
    <row r="13" ht="7.5" customHeight="1" thickBot="1"/>
    <row r="14" spans="1:15" s="47" customFormat="1" ht="15" customHeight="1">
      <c r="A14" s="220"/>
      <c r="B14" s="221"/>
      <c r="C14" s="204" t="s">
        <v>61</v>
      </c>
      <c r="D14" s="205"/>
      <c r="E14" s="205"/>
      <c r="F14" s="205"/>
      <c r="G14" s="205"/>
      <c r="H14" s="206"/>
      <c r="I14" s="207" t="s">
        <v>62</v>
      </c>
      <c r="J14" s="208"/>
      <c r="K14" s="208"/>
      <c r="L14" s="208"/>
      <c r="M14" s="208"/>
      <c r="N14" s="209"/>
      <c r="O14" s="239" t="s">
        <v>5</v>
      </c>
    </row>
    <row r="15" spans="1:15" s="47" customFormat="1" ht="52.5" customHeight="1" thickBot="1">
      <c r="A15" s="48" t="s">
        <v>63</v>
      </c>
      <c r="B15" s="49" t="s">
        <v>22</v>
      </c>
      <c r="C15" s="50" t="s">
        <v>142</v>
      </c>
      <c r="D15" s="51" t="s">
        <v>1</v>
      </c>
      <c r="E15" s="51" t="s">
        <v>2</v>
      </c>
      <c r="F15" s="51" t="s">
        <v>3</v>
      </c>
      <c r="G15" s="51" t="s">
        <v>4</v>
      </c>
      <c r="H15" s="51" t="s">
        <v>92</v>
      </c>
      <c r="I15" s="52" t="s">
        <v>141</v>
      </c>
      <c r="J15" s="53" t="s">
        <v>143</v>
      </c>
      <c r="K15" s="54" t="s">
        <v>144</v>
      </c>
      <c r="L15" s="53" t="s">
        <v>145</v>
      </c>
      <c r="M15" s="55" t="s">
        <v>64</v>
      </c>
      <c r="N15" s="51" t="s">
        <v>146</v>
      </c>
      <c r="O15" s="240"/>
    </row>
    <row r="16" spans="1:15" ht="15.75" customHeight="1">
      <c r="A16" s="56" t="s">
        <v>103</v>
      </c>
      <c r="B16" s="57"/>
      <c r="C16" s="58"/>
      <c r="D16" s="58"/>
      <c r="E16" s="58"/>
      <c r="F16" s="58"/>
      <c r="G16" s="58"/>
      <c r="H16" s="59"/>
      <c r="I16" s="60"/>
      <c r="J16" s="61"/>
      <c r="K16" s="58"/>
      <c r="L16" s="61"/>
      <c r="M16" s="62"/>
      <c r="N16" s="63"/>
      <c r="O16" s="64">
        <f>IF(C16+D16+E16+F16+G16+I16+J16+K16+L16=0,"",C16+D16+E16+F16+G16+I16+J16+K16+L16)</f>
      </c>
    </row>
    <row r="17" spans="1:15" ht="15.75" customHeight="1">
      <c r="A17" s="65" t="s">
        <v>104</v>
      </c>
      <c r="B17" s="66"/>
      <c r="C17" s="67"/>
      <c r="D17" s="67"/>
      <c r="E17" s="67"/>
      <c r="F17" s="67"/>
      <c r="G17" s="67"/>
      <c r="H17" s="68"/>
      <c r="I17" s="69"/>
      <c r="J17" s="70"/>
      <c r="K17" s="67"/>
      <c r="L17" s="71"/>
      <c r="M17" s="72"/>
      <c r="N17" s="73"/>
      <c r="O17" s="64">
        <f aca="true" t="shared" si="0" ref="O17:O45">IF(C17+D17+E17+F17+G17+I17+J17+K17+L17=0,"",C17+D17+E17+F17+G17+I17+J17+K17+L17)</f>
      </c>
    </row>
    <row r="18" spans="1:15" ht="15.75" customHeight="1">
      <c r="A18" s="74" t="s">
        <v>105</v>
      </c>
      <c r="B18" s="66"/>
      <c r="C18" s="75"/>
      <c r="D18" s="73"/>
      <c r="E18" s="73"/>
      <c r="F18" s="73"/>
      <c r="G18" s="73"/>
      <c r="H18" s="68"/>
      <c r="I18" s="69"/>
      <c r="J18" s="71"/>
      <c r="K18" s="67"/>
      <c r="L18" s="71"/>
      <c r="M18" s="72"/>
      <c r="N18" s="73"/>
      <c r="O18" s="64">
        <f t="shared" si="0"/>
      </c>
    </row>
    <row r="19" spans="1:15" ht="15.75" customHeight="1">
      <c r="A19" s="65" t="s">
        <v>106</v>
      </c>
      <c r="B19" s="66"/>
      <c r="C19" s="75"/>
      <c r="D19" s="73"/>
      <c r="E19" s="73"/>
      <c r="F19" s="73"/>
      <c r="G19" s="73"/>
      <c r="H19" s="68"/>
      <c r="I19" s="69"/>
      <c r="J19" s="71"/>
      <c r="K19" s="67"/>
      <c r="L19" s="71"/>
      <c r="M19" s="72"/>
      <c r="N19" s="73"/>
      <c r="O19" s="64">
        <f t="shared" si="0"/>
      </c>
    </row>
    <row r="20" spans="1:15" ht="15.75" customHeight="1">
      <c r="A20" s="74" t="s">
        <v>107</v>
      </c>
      <c r="B20" s="66"/>
      <c r="C20" s="75"/>
      <c r="D20" s="73"/>
      <c r="E20" s="73"/>
      <c r="F20" s="73"/>
      <c r="G20" s="73"/>
      <c r="H20" s="68"/>
      <c r="I20" s="69"/>
      <c r="J20" s="71"/>
      <c r="K20" s="67"/>
      <c r="L20" s="71"/>
      <c r="M20" s="72"/>
      <c r="N20" s="73"/>
      <c r="O20" s="64">
        <f t="shared" si="0"/>
      </c>
    </row>
    <row r="21" spans="1:15" ht="15.75" customHeight="1">
      <c r="A21" s="65" t="s">
        <v>108</v>
      </c>
      <c r="B21" s="66"/>
      <c r="C21" s="75"/>
      <c r="D21" s="73"/>
      <c r="E21" s="73"/>
      <c r="F21" s="73"/>
      <c r="G21" s="73"/>
      <c r="H21" s="68"/>
      <c r="I21" s="69"/>
      <c r="J21" s="71"/>
      <c r="K21" s="67"/>
      <c r="L21" s="71"/>
      <c r="M21" s="72"/>
      <c r="N21" s="73"/>
      <c r="O21" s="64">
        <f t="shared" si="0"/>
      </c>
    </row>
    <row r="22" spans="1:15" ht="15.75" customHeight="1">
      <c r="A22" s="74" t="s">
        <v>109</v>
      </c>
      <c r="B22" s="66"/>
      <c r="C22" s="75"/>
      <c r="D22" s="73"/>
      <c r="E22" s="73"/>
      <c r="F22" s="73"/>
      <c r="G22" s="73"/>
      <c r="H22" s="68"/>
      <c r="I22" s="69"/>
      <c r="J22" s="71"/>
      <c r="K22" s="67"/>
      <c r="L22" s="71"/>
      <c r="M22" s="72"/>
      <c r="N22" s="73"/>
      <c r="O22" s="64">
        <f t="shared" si="0"/>
      </c>
    </row>
    <row r="23" spans="1:15" ht="15.75" customHeight="1">
      <c r="A23" s="65" t="s">
        <v>110</v>
      </c>
      <c r="B23" s="66"/>
      <c r="C23" s="75"/>
      <c r="D23" s="73"/>
      <c r="E23" s="73"/>
      <c r="F23" s="73"/>
      <c r="G23" s="73"/>
      <c r="H23" s="68"/>
      <c r="I23" s="69"/>
      <c r="J23" s="71"/>
      <c r="K23" s="67"/>
      <c r="L23" s="71"/>
      <c r="M23" s="72"/>
      <c r="N23" s="73"/>
      <c r="O23" s="64">
        <f t="shared" si="0"/>
      </c>
    </row>
    <row r="24" spans="1:15" ht="15.75" customHeight="1">
      <c r="A24" s="65" t="s">
        <v>121</v>
      </c>
      <c r="B24" s="66"/>
      <c r="C24" s="75"/>
      <c r="D24" s="73"/>
      <c r="E24" s="73"/>
      <c r="F24" s="73"/>
      <c r="G24" s="73"/>
      <c r="H24" s="68"/>
      <c r="I24" s="69"/>
      <c r="J24" s="71"/>
      <c r="K24" s="67"/>
      <c r="L24" s="71"/>
      <c r="M24" s="72"/>
      <c r="N24" s="73"/>
      <c r="O24" s="64">
        <f t="shared" si="0"/>
      </c>
    </row>
    <row r="25" spans="1:15" ht="15.75" customHeight="1">
      <c r="A25" s="65" t="s">
        <v>122</v>
      </c>
      <c r="B25" s="66"/>
      <c r="C25" s="75"/>
      <c r="D25" s="73"/>
      <c r="E25" s="73"/>
      <c r="F25" s="73"/>
      <c r="G25" s="73"/>
      <c r="H25" s="68"/>
      <c r="I25" s="69"/>
      <c r="J25" s="71"/>
      <c r="K25" s="67"/>
      <c r="L25" s="71"/>
      <c r="M25" s="72"/>
      <c r="N25" s="73"/>
      <c r="O25" s="64">
        <f t="shared" si="0"/>
      </c>
    </row>
    <row r="26" spans="1:15" ht="15.75" customHeight="1">
      <c r="A26" s="65" t="s">
        <v>123</v>
      </c>
      <c r="B26" s="66"/>
      <c r="C26" s="75"/>
      <c r="D26" s="73"/>
      <c r="E26" s="73"/>
      <c r="F26" s="73"/>
      <c r="G26" s="73"/>
      <c r="H26" s="68"/>
      <c r="I26" s="69"/>
      <c r="J26" s="71"/>
      <c r="K26" s="67"/>
      <c r="L26" s="71"/>
      <c r="M26" s="72"/>
      <c r="N26" s="73"/>
      <c r="O26" s="64">
        <f t="shared" si="0"/>
      </c>
    </row>
    <row r="27" spans="1:15" ht="15.75" customHeight="1">
      <c r="A27" s="65" t="s">
        <v>124</v>
      </c>
      <c r="B27" s="66"/>
      <c r="C27" s="75"/>
      <c r="D27" s="73"/>
      <c r="E27" s="73"/>
      <c r="F27" s="73"/>
      <c r="G27" s="73"/>
      <c r="H27" s="68"/>
      <c r="I27" s="69"/>
      <c r="J27" s="71"/>
      <c r="K27" s="67"/>
      <c r="L27" s="71"/>
      <c r="M27" s="72"/>
      <c r="N27" s="73"/>
      <c r="O27" s="64">
        <f t="shared" si="0"/>
      </c>
    </row>
    <row r="28" spans="1:15" ht="15.75" customHeight="1">
      <c r="A28" s="65" t="s">
        <v>125</v>
      </c>
      <c r="B28" s="66"/>
      <c r="C28" s="75"/>
      <c r="D28" s="73"/>
      <c r="E28" s="73"/>
      <c r="F28" s="73"/>
      <c r="G28" s="73"/>
      <c r="H28" s="68"/>
      <c r="I28" s="69"/>
      <c r="J28" s="71"/>
      <c r="K28" s="67"/>
      <c r="L28" s="71"/>
      <c r="M28" s="72"/>
      <c r="N28" s="73"/>
      <c r="O28" s="64">
        <f t="shared" si="0"/>
      </c>
    </row>
    <row r="29" spans="1:15" ht="15.75" customHeight="1">
      <c r="A29" s="65" t="s">
        <v>126</v>
      </c>
      <c r="B29" s="66"/>
      <c r="C29" s="75"/>
      <c r="D29" s="73"/>
      <c r="E29" s="73"/>
      <c r="F29" s="73"/>
      <c r="G29" s="73"/>
      <c r="H29" s="68"/>
      <c r="I29" s="69"/>
      <c r="J29" s="71"/>
      <c r="K29" s="67"/>
      <c r="L29" s="71"/>
      <c r="M29" s="72"/>
      <c r="N29" s="73"/>
      <c r="O29" s="64">
        <f t="shared" si="0"/>
      </c>
    </row>
    <row r="30" spans="1:15" ht="15.75" customHeight="1">
      <c r="A30" s="65" t="s">
        <v>127</v>
      </c>
      <c r="B30" s="66"/>
      <c r="C30" s="75"/>
      <c r="D30" s="73"/>
      <c r="E30" s="73"/>
      <c r="F30" s="73"/>
      <c r="G30" s="73"/>
      <c r="H30" s="68"/>
      <c r="I30" s="69"/>
      <c r="J30" s="71"/>
      <c r="K30" s="67"/>
      <c r="L30" s="71"/>
      <c r="M30" s="72"/>
      <c r="N30" s="73"/>
      <c r="O30" s="64">
        <f t="shared" si="0"/>
      </c>
    </row>
    <row r="31" spans="1:15" ht="15.75" customHeight="1">
      <c r="A31" s="65" t="s">
        <v>128</v>
      </c>
      <c r="B31" s="66"/>
      <c r="C31" s="75"/>
      <c r="D31" s="73"/>
      <c r="E31" s="73"/>
      <c r="F31" s="73"/>
      <c r="G31" s="73"/>
      <c r="H31" s="68"/>
      <c r="I31" s="69"/>
      <c r="J31" s="71"/>
      <c r="K31" s="67"/>
      <c r="L31" s="71"/>
      <c r="M31" s="72"/>
      <c r="N31" s="73"/>
      <c r="O31" s="64">
        <f t="shared" si="0"/>
      </c>
    </row>
    <row r="32" spans="1:15" ht="15.75" customHeight="1">
      <c r="A32" s="65" t="s">
        <v>129</v>
      </c>
      <c r="B32" s="66"/>
      <c r="C32" s="75"/>
      <c r="D32" s="73"/>
      <c r="E32" s="73"/>
      <c r="F32" s="73"/>
      <c r="G32" s="73"/>
      <c r="H32" s="68"/>
      <c r="I32" s="69"/>
      <c r="J32" s="71"/>
      <c r="K32" s="67"/>
      <c r="L32" s="71"/>
      <c r="M32" s="72"/>
      <c r="N32" s="73"/>
      <c r="O32" s="64">
        <f t="shared" si="0"/>
      </c>
    </row>
    <row r="33" spans="1:15" ht="15.75" customHeight="1">
      <c r="A33" s="65" t="s">
        <v>130</v>
      </c>
      <c r="B33" s="66"/>
      <c r="C33" s="75"/>
      <c r="D33" s="73"/>
      <c r="E33" s="73"/>
      <c r="F33" s="73"/>
      <c r="G33" s="73"/>
      <c r="H33" s="68"/>
      <c r="I33" s="69"/>
      <c r="J33" s="71"/>
      <c r="K33" s="67"/>
      <c r="L33" s="71"/>
      <c r="M33" s="72"/>
      <c r="N33" s="73"/>
      <c r="O33" s="64">
        <f t="shared" si="0"/>
      </c>
    </row>
    <row r="34" spans="1:15" ht="15.75" customHeight="1">
      <c r="A34" s="65" t="s">
        <v>131</v>
      </c>
      <c r="B34" s="66"/>
      <c r="C34" s="75"/>
      <c r="D34" s="73"/>
      <c r="E34" s="73"/>
      <c r="F34" s="73"/>
      <c r="G34" s="73"/>
      <c r="H34" s="68"/>
      <c r="I34" s="69"/>
      <c r="J34" s="71"/>
      <c r="K34" s="67"/>
      <c r="L34" s="71"/>
      <c r="M34" s="72"/>
      <c r="N34" s="73"/>
      <c r="O34" s="64">
        <f t="shared" si="0"/>
      </c>
    </row>
    <row r="35" spans="1:15" ht="15.75" customHeight="1">
      <c r="A35" s="65" t="s">
        <v>132</v>
      </c>
      <c r="B35" s="66"/>
      <c r="C35" s="75"/>
      <c r="D35" s="73"/>
      <c r="E35" s="73"/>
      <c r="F35" s="73"/>
      <c r="G35" s="73"/>
      <c r="H35" s="68"/>
      <c r="I35" s="69"/>
      <c r="J35" s="71"/>
      <c r="K35" s="67"/>
      <c r="L35" s="71"/>
      <c r="M35" s="72"/>
      <c r="N35" s="73"/>
      <c r="O35" s="64">
        <f t="shared" si="0"/>
      </c>
    </row>
    <row r="36" spans="1:15" ht="15.75" customHeight="1">
      <c r="A36" s="65" t="s">
        <v>133</v>
      </c>
      <c r="B36" s="66"/>
      <c r="C36" s="75"/>
      <c r="D36" s="73"/>
      <c r="E36" s="73"/>
      <c r="F36" s="73"/>
      <c r="G36" s="73"/>
      <c r="H36" s="68"/>
      <c r="I36" s="69"/>
      <c r="J36" s="71"/>
      <c r="K36" s="67"/>
      <c r="L36" s="71"/>
      <c r="M36" s="72"/>
      <c r="N36" s="73"/>
      <c r="O36" s="64">
        <f t="shared" si="0"/>
      </c>
    </row>
    <row r="37" spans="1:15" ht="15.75" customHeight="1">
      <c r="A37" s="65" t="s">
        <v>134</v>
      </c>
      <c r="B37" s="66"/>
      <c r="C37" s="75"/>
      <c r="D37" s="73"/>
      <c r="E37" s="73"/>
      <c r="F37" s="73"/>
      <c r="G37" s="73"/>
      <c r="H37" s="68"/>
      <c r="I37" s="69"/>
      <c r="J37" s="71"/>
      <c r="K37" s="67"/>
      <c r="L37" s="71"/>
      <c r="M37" s="72"/>
      <c r="N37" s="73"/>
      <c r="O37" s="64">
        <f t="shared" si="0"/>
      </c>
    </row>
    <row r="38" spans="1:15" ht="15.75" customHeight="1">
      <c r="A38" s="65" t="s">
        <v>135</v>
      </c>
      <c r="B38" s="66"/>
      <c r="C38" s="75"/>
      <c r="D38" s="73"/>
      <c r="E38" s="73"/>
      <c r="F38" s="73"/>
      <c r="G38" s="73"/>
      <c r="H38" s="68"/>
      <c r="I38" s="69"/>
      <c r="J38" s="71"/>
      <c r="K38" s="67"/>
      <c r="L38" s="71"/>
      <c r="M38" s="72"/>
      <c r="N38" s="73"/>
      <c r="O38" s="64">
        <f t="shared" si="0"/>
      </c>
    </row>
    <row r="39" spans="1:15" ht="15.75" customHeight="1">
      <c r="A39" s="65" t="s">
        <v>111</v>
      </c>
      <c r="B39" s="66"/>
      <c r="C39" s="75"/>
      <c r="D39" s="73"/>
      <c r="E39" s="73"/>
      <c r="F39" s="73"/>
      <c r="G39" s="73"/>
      <c r="H39" s="68"/>
      <c r="I39" s="69"/>
      <c r="J39" s="71"/>
      <c r="K39" s="67"/>
      <c r="L39" s="71"/>
      <c r="M39" s="72"/>
      <c r="N39" s="73"/>
      <c r="O39" s="64">
        <f t="shared" si="0"/>
      </c>
    </row>
    <row r="40" spans="1:15" ht="15.75" customHeight="1">
      <c r="A40" s="74" t="s">
        <v>112</v>
      </c>
      <c r="B40" s="66"/>
      <c r="C40" s="75"/>
      <c r="D40" s="73"/>
      <c r="E40" s="73"/>
      <c r="F40" s="73"/>
      <c r="G40" s="73"/>
      <c r="H40" s="68"/>
      <c r="I40" s="69"/>
      <c r="J40" s="71"/>
      <c r="K40" s="67"/>
      <c r="L40" s="71"/>
      <c r="M40" s="72"/>
      <c r="N40" s="73"/>
      <c r="O40" s="64">
        <f t="shared" si="0"/>
      </c>
    </row>
    <row r="41" spans="1:15" ht="15.75" customHeight="1">
      <c r="A41" s="65" t="s">
        <v>113</v>
      </c>
      <c r="B41" s="66"/>
      <c r="C41" s="75"/>
      <c r="D41" s="73"/>
      <c r="E41" s="73"/>
      <c r="F41" s="73"/>
      <c r="G41" s="73"/>
      <c r="H41" s="68"/>
      <c r="I41" s="69"/>
      <c r="J41" s="71"/>
      <c r="K41" s="67"/>
      <c r="L41" s="71"/>
      <c r="M41" s="72"/>
      <c r="N41" s="73"/>
      <c r="O41" s="64">
        <f t="shared" si="0"/>
      </c>
    </row>
    <row r="42" spans="1:15" ht="15.75" customHeight="1">
      <c r="A42" s="74" t="s">
        <v>114</v>
      </c>
      <c r="B42" s="66"/>
      <c r="C42" s="75"/>
      <c r="D42" s="73"/>
      <c r="E42" s="73"/>
      <c r="F42" s="73"/>
      <c r="G42" s="73"/>
      <c r="H42" s="68"/>
      <c r="I42" s="69"/>
      <c r="J42" s="71"/>
      <c r="K42" s="67"/>
      <c r="L42" s="71"/>
      <c r="M42" s="72"/>
      <c r="N42" s="73"/>
      <c r="O42" s="64">
        <f t="shared" si="0"/>
      </c>
    </row>
    <row r="43" spans="1:15" ht="15.75" customHeight="1">
      <c r="A43" s="65" t="s">
        <v>115</v>
      </c>
      <c r="B43" s="66"/>
      <c r="C43" s="75"/>
      <c r="D43" s="73"/>
      <c r="E43" s="73"/>
      <c r="F43" s="73"/>
      <c r="G43" s="73"/>
      <c r="H43" s="68"/>
      <c r="I43" s="69"/>
      <c r="J43" s="71"/>
      <c r="K43" s="67"/>
      <c r="L43" s="71"/>
      <c r="M43" s="72"/>
      <c r="N43" s="73"/>
      <c r="O43" s="64">
        <f t="shared" si="0"/>
      </c>
    </row>
    <row r="44" spans="1:15" ht="15.75" customHeight="1">
      <c r="A44" s="74" t="s">
        <v>116</v>
      </c>
      <c r="B44" s="66"/>
      <c r="C44" s="75"/>
      <c r="D44" s="73"/>
      <c r="E44" s="73"/>
      <c r="F44" s="73"/>
      <c r="G44" s="73"/>
      <c r="H44" s="68"/>
      <c r="I44" s="69"/>
      <c r="J44" s="71"/>
      <c r="K44" s="67"/>
      <c r="L44" s="71"/>
      <c r="M44" s="72"/>
      <c r="N44" s="73"/>
      <c r="O44" s="64">
        <f t="shared" si="0"/>
      </c>
    </row>
    <row r="45" spans="1:15" ht="18.75" customHeight="1">
      <c r="A45" s="65" t="s">
        <v>117</v>
      </c>
      <c r="B45" s="66"/>
      <c r="C45" s="75"/>
      <c r="D45" s="73"/>
      <c r="E45" s="73"/>
      <c r="F45" s="73"/>
      <c r="G45" s="73"/>
      <c r="H45" s="68"/>
      <c r="I45" s="69"/>
      <c r="J45" s="71"/>
      <c r="K45" s="67"/>
      <c r="L45" s="71"/>
      <c r="M45" s="72"/>
      <c r="N45" s="73"/>
      <c r="O45" s="64">
        <f t="shared" si="0"/>
      </c>
    </row>
    <row r="46" spans="1:15" ht="18.75" customHeight="1" thickBot="1">
      <c r="A46" s="127" t="s">
        <v>21</v>
      </c>
      <c r="B46" s="111"/>
      <c r="C46" s="112"/>
      <c r="D46" s="113"/>
      <c r="E46" s="113"/>
      <c r="F46" s="113"/>
      <c r="G46" s="113"/>
      <c r="H46" s="128"/>
      <c r="I46" s="112"/>
      <c r="J46" s="113"/>
      <c r="K46" s="113"/>
      <c r="L46" s="113"/>
      <c r="M46" s="129"/>
      <c r="N46" s="117"/>
      <c r="O46" s="64">
        <f>IF(C46+D46+E46+F46+G46+I46+J46+K46+L46=0,"",C46+D46+E46+F46+G46+I46+J46+K46+L46)</f>
      </c>
    </row>
    <row r="47" spans="1:15" ht="15.75" customHeight="1">
      <c r="A47" s="214" t="s">
        <v>118</v>
      </c>
      <c r="B47" s="246"/>
      <c r="C47" s="130">
        <f aca="true" t="shared" si="1" ref="C47:O47">IF(SUM(C16:C46)=0,"",SUM(C16:C46))</f>
      </c>
      <c r="D47" s="125">
        <f t="shared" si="1"/>
      </c>
      <c r="E47" s="125">
        <f t="shared" si="1"/>
      </c>
      <c r="F47" s="125">
        <f t="shared" si="1"/>
      </c>
      <c r="G47" s="125">
        <f t="shared" si="1"/>
      </c>
      <c r="H47" s="77">
        <f t="shared" si="1"/>
      </c>
      <c r="I47" s="130">
        <f t="shared" si="1"/>
      </c>
      <c r="J47" s="125">
        <f t="shared" si="1"/>
      </c>
      <c r="K47" s="125">
        <f t="shared" si="1"/>
      </c>
      <c r="L47" s="125">
        <f t="shared" si="1"/>
      </c>
      <c r="M47" s="77">
        <f t="shared" si="1"/>
      </c>
      <c r="N47" s="131">
        <f t="shared" si="1"/>
      </c>
      <c r="O47" s="79">
        <f t="shared" si="1"/>
      </c>
    </row>
    <row r="48" spans="1:15" s="80" customFormat="1" ht="15.75" customHeight="1">
      <c r="A48" s="216" t="s">
        <v>119</v>
      </c>
      <c r="B48" s="248"/>
      <c r="C48" s="81">
        <v>0.25</v>
      </c>
      <c r="D48" s="82">
        <v>0.5</v>
      </c>
      <c r="E48" s="82">
        <v>0.5</v>
      </c>
      <c r="F48" s="82">
        <v>0.75</v>
      </c>
      <c r="G48" s="82">
        <v>1</v>
      </c>
      <c r="H48" s="132"/>
      <c r="I48" s="84">
        <v>0.25</v>
      </c>
      <c r="J48" s="85">
        <v>0.5</v>
      </c>
      <c r="K48" s="82">
        <v>0.75</v>
      </c>
      <c r="L48" s="85">
        <v>1</v>
      </c>
      <c r="M48" s="86"/>
      <c r="N48" s="86"/>
      <c r="O48" s="121" t="s">
        <v>120</v>
      </c>
    </row>
    <row r="49" spans="1:15" s="80" customFormat="1" ht="15.75" customHeight="1" thickBot="1">
      <c r="A49" s="218" t="s">
        <v>94</v>
      </c>
      <c r="B49" s="247"/>
      <c r="C49" s="88">
        <f>IF(C47="","",(C47*C48))</f>
      </c>
      <c r="D49" s="89">
        <f aca="true" t="shared" si="2" ref="D49:L49">IF(D47="","",(D47*D48))</f>
      </c>
      <c r="E49" s="89">
        <f t="shared" si="2"/>
      </c>
      <c r="F49" s="90">
        <f t="shared" si="2"/>
      </c>
      <c r="G49" s="89">
        <f t="shared" si="2"/>
      </c>
      <c r="H49" s="89">
        <f>IF(I50=0,"",I50)</f>
      </c>
      <c r="I49" s="91">
        <f t="shared" si="2"/>
      </c>
      <c r="J49" s="92">
        <f t="shared" si="2"/>
      </c>
      <c r="K49" s="93">
        <f t="shared" si="2"/>
      </c>
      <c r="L49" s="93">
        <f t="shared" si="2"/>
      </c>
      <c r="M49" s="90">
        <f>IF(K50=0,"",K50)</f>
      </c>
      <c r="N49" s="89">
        <f>IF(L50=0,"",L50)</f>
      </c>
      <c r="O49" s="94">
        <f>IF(J50+L50=0,"",J50+L50)</f>
      </c>
    </row>
    <row r="50" spans="1:15" s="80" customFormat="1" ht="15.75" customHeight="1" thickBot="1">
      <c r="A50" s="233" t="s">
        <v>95</v>
      </c>
      <c r="B50" s="241"/>
      <c r="C50" s="241"/>
      <c r="D50" s="241"/>
      <c r="E50" s="241"/>
      <c r="F50" s="234"/>
      <c r="G50" s="230" t="s">
        <v>93</v>
      </c>
      <c r="H50" s="231"/>
      <c r="I50" s="232"/>
      <c r="J50" s="95">
        <f>SUM(C49:G49)</f>
        <v>0</v>
      </c>
      <c r="K50" s="96">
        <f>SUM(I49:L49)</f>
        <v>0</v>
      </c>
      <c r="L50" s="97">
        <f>IF(N47&gt;K50,K50,N47)</f>
        <v>0</v>
      </c>
      <c r="M50" s="233" t="s">
        <v>96</v>
      </c>
      <c r="N50" s="234"/>
      <c r="O50" s="98" t="e">
        <f>IF(G50="Yes",O49*6/7,"")</f>
        <v>#VALUE!</v>
      </c>
    </row>
    <row r="51" s="80" customFormat="1" ht="15.75" customHeight="1"/>
    <row r="52" spans="1:15" s="80" customFormat="1" ht="3.75" customHeight="1">
      <c r="A52" s="99"/>
      <c r="B52" s="99"/>
      <c r="C52" s="99"/>
      <c r="D52" s="99"/>
      <c r="E52" s="99"/>
      <c r="F52" s="99"/>
      <c r="G52" s="99"/>
      <c r="H52" s="99"/>
      <c r="I52" s="99"/>
      <c r="J52" s="100"/>
      <c r="K52" s="100"/>
      <c r="L52" s="101"/>
      <c r="M52" s="99"/>
      <c r="N52" s="99"/>
      <c r="O52" s="102"/>
    </row>
    <row r="53" spans="1:15" s="110" customFormat="1" ht="15.75" customHeight="1">
      <c r="A53" s="43"/>
      <c r="B53" s="43"/>
      <c r="C53" s="103"/>
      <c r="D53" s="103"/>
      <c r="E53" s="103"/>
      <c r="F53" s="103"/>
      <c r="G53" s="104" t="s">
        <v>52</v>
      </c>
      <c r="H53" s="105"/>
      <c r="I53" s="105"/>
      <c r="J53" s="106"/>
      <c r="K53" s="106"/>
      <c r="L53" s="107"/>
      <c r="M53" s="108"/>
      <c r="N53" s="108"/>
      <c r="O53" s="109"/>
    </row>
    <row r="54" spans="1:15" ht="17.25" customHeight="1">
      <c r="A54" s="222" t="s">
        <v>72</v>
      </c>
      <c r="B54" s="222"/>
      <c r="C54" s="222"/>
      <c r="D54" s="222"/>
      <c r="E54" s="222"/>
      <c r="F54" s="222"/>
      <c r="G54" s="222"/>
      <c r="H54" s="222"/>
      <c r="I54" s="222"/>
      <c r="J54" s="222"/>
      <c r="K54" s="222"/>
      <c r="L54" s="222"/>
      <c r="M54" s="222"/>
      <c r="N54" s="222"/>
      <c r="O54" s="222"/>
    </row>
    <row r="55" spans="1:15" ht="17.25" customHeight="1">
      <c r="A55" s="222" t="s">
        <v>73</v>
      </c>
      <c r="B55" s="222"/>
      <c r="C55" s="222"/>
      <c r="D55" s="222"/>
      <c r="E55" s="222"/>
      <c r="F55" s="222"/>
      <c r="G55" s="222"/>
      <c r="H55" s="222"/>
      <c r="I55" s="222"/>
      <c r="J55" s="222"/>
      <c r="K55" s="222"/>
      <c r="L55" s="222"/>
      <c r="M55" s="222"/>
      <c r="N55" s="222"/>
      <c r="O55" s="222"/>
    </row>
    <row r="56" spans="1:15" ht="17.25" customHeight="1">
      <c r="A56" s="223" t="s">
        <v>151</v>
      </c>
      <c r="B56" s="223"/>
      <c r="C56" s="223"/>
      <c r="D56" s="223"/>
      <c r="E56" s="223"/>
      <c r="F56" s="223"/>
      <c r="G56" s="223"/>
      <c r="H56" s="223"/>
      <c r="I56" s="223"/>
      <c r="J56" s="223"/>
      <c r="K56" s="223"/>
      <c r="L56" s="223"/>
      <c r="M56" s="223"/>
      <c r="N56" s="223"/>
      <c r="O56" s="223"/>
    </row>
    <row r="57" spans="1:15" ht="17.25" customHeight="1">
      <c r="A57" s="242" t="s">
        <v>152</v>
      </c>
      <c r="B57" s="242"/>
      <c r="C57" s="242"/>
      <c r="D57" s="242"/>
      <c r="E57" s="242"/>
      <c r="F57" s="242"/>
      <c r="G57" s="242"/>
      <c r="H57" s="242"/>
      <c r="I57" s="242"/>
      <c r="J57" s="242"/>
      <c r="K57" s="242"/>
      <c r="L57" s="242"/>
      <c r="M57" s="242"/>
      <c r="N57" s="242"/>
      <c r="O57" s="242"/>
    </row>
    <row r="58" spans="1:15" ht="17.25" customHeight="1">
      <c r="A58" s="242" t="s">
        <v>69</v>
      </c>
      <c r="B58" s="242"/>
      <c r="C58" s="242"/>
      <c r="D58" s="242"/>
      <c r="E58" s="242"/>
      <c r="F58" s="242"/>
      <c r="G58" s="242"/>
      <c r="H58" s="242"/>
      <c r="I58" s="242"/>
      <c r="J58" s="242"/>
      <c r="K58" s="242"/>
      <c r="L58" s="242"/>
      <c r="M58" s="242"/>
      <c r="N58" s="242"/>
      <c r="O58" s="242"/>
    </row>
    <row r="59" spans="1:15" ht="17.25" customHeight="1">
      <c r="A59" s="223" t="s">
        <v>71</v>
      </c>
      <c r="B59" s="223"/>
      <c r="C59" s="223"/>
      <c r="D59" s="223"/>
      <c r="E59" s="223"/>
      <c r="F59" s="223"/>
      <c r="G59" s="223"/>
      <c r="H59" s="223"/>
      <c r="I59" s="223"/>
      <c r="J59" s="223"/>
      <c r="K59" s="223"/>
      <c r="L59" s="223"/>
      <c r="M59" s="223"/>
      <c r="N59" s="223"/>
      <c r="O59" s="223"/>
    </row>
    <row r="60" spans="1:15" ht="17.25" customHeight="1">
      <c r="A60" s="210" t="s">
        <v>70</v>
      </c>
      <c r="B60" s="210"/>
      <c r="C60" s="210"/>
      <c r="D60" s="210"/>
      <c r="E60" s="210"/>
      <c r="F60" s="210"/>
      <c r="G60" s="210"/>
      <c r="H60" s="210"/>
      <c r="I60" s="210"/>
      <c r="J60" s="210"/>
      <c r="K60" s="210"/>
      <c r="L60" s="210"/>
      <c r="M60" s="210"/>
      <c r="N60" s="210"/>
      <c r="O60" s="210"/>
    </row>
  </sheetData>
  <sheetProtection/>
  <mergeCells count="28">
    <mergeCell ref="A8:C8"/>
    <mergeCell ref="A12:E12"/>
    <mergeCell ref="A60:O60"/>
    <mergeCell ref="A56:O56"/>
    <mergeCell ref="A57:O57"/>
    <mergeCell ref="A58:O58"/>
    <mergeCell ref="A59:O59"/>
    <mergeCell ref="A55:O55"/>
    <mergeCell ref="M50:N50"/>
    <mergeCell ref="A14:B14"/>
    <mergeCell ref="A1:O1"/>
    <mergeCell ref="A2:O2"/>
    <mergeCell ref="A4:C4"/>
    <mergeCell ref="D4:M4"/>
    <mergeCell ref="A5:C5"/>
    <mergeCell ref="A54:O54"/>
    <mergeCell ref="D5:M5"/>
    <mergeCell ref="D8:M8"/>
    <mergeCell ref="A10:C10"/>
    <mergeCell ref="G10:I10"/>
    <mergeCell ref="A50:F50"/>
    <mergeCell ref="G50:I50"/>
    <mergeCell ref="C14:H14"/>
    <mergeCell ref="I14:N14"/>
    <mergeCell ref="O14:O15"/>
    <mergeCell ref="A48:B48"/>
    <mergeCell ref="A49:B49"/>
    <mergeCell ref="A47:B47"/>
  </mergeCells>
  <conditionalFormatting sqref="O46">
    <cfRule type="cellIs" priority="9" dxfId="256" operator="equal" stopIfTrue="1">
      <formula>"（土）"</formula>
    </cfRule>
    <cfRule type="cellIs" priority="10" dxfId="257" operator="equal" stopIfTrue="1">
      <formula>"（日）"</formula>
    </cfRule>
  </conditionalFormatting>
  <conditionalFormatting sqref="G52:G53 O52:O53 L52">
    <cfRule type="cellIs" priority="21" dxfId="256" operator="equal" stopIfTrue="1">
      <formula>"（土）"</formula>
    </cfRule>
    <cfRule type="cellIs" priority="22" dxfId="257" operator="equal" stopIfTrue="1">
      <formula>"（日）"</formula>
    </cfRule>
  </conditionalFormatting>
  <conditionalFormatting sqref="O36:O38 B36:B38 I36:M38">
    <cfRule type="cellIs" priority="13" dxfId="256" operator="equal" stopIfTrue="1">
      <formula>"（土）"</formula>
    </cfRule>
    <cfRule type="cellIs" priority="14" dxfId="257" operator="equal" stopIfTrue="1">
      <formula>"（日）"</formula>
    </cfRule>
  </conditionalFormatting>
  <conditionalFormatting sqref="D49:N49 G50 O48:O50 L50 J48:L48 O16:O24 B16:M20 O39:O45 B41:G45 I39:M45 C47:C49 B39:B40 B21:B24 H21:M24 D47:H48 I47:O47">
    <cfRule type="cellIs" priority="19" dxfId="256" operator="equal" stopIfTrue="1">
      <formula>"（土）"</formula>
    </cfRule>
    <cfRule type="cellIs" priority="20" dxfId="257" operator="equal" stopIfTrue="1">
      <formula>"（日）"</formula>
    </cfRule>
  </conditionalFormatting>
  <conditionalFormatting sqref="O25:O30 B25:B30 I30:M30 H30:H45 H25:M29">
    <cfRule type="cellIs" priority="17" dxfId="256" operator="equal" stopIfTrue="1">
      <formula>"（土）"</formula>
    </cfRule>
    <cfRule type="cellIs" priority="18" dxfId="257" operator="equal" stopIfTrue="1">
      <formula>"（日）"</formula>
    </cfRule>
  </conditionalFormatting>
  <conditionalFormatting sqref="O31:O35 B31:B35 I31:M35">
    <cfRule type="cellIs" priority="15" dxfId="256" operator="equal" stopIfTrue="1">
      <formula>"（土）"</formula>
    </cfRule>
    <cfRule type="cellIs" priority="16" dxfId="257" operator="equal" stopIfTrue="1">
      <formula>"（日）"</formula>
    </cfRule>
  </conditionalFormatting>
  <conditionalFormatting sqref="B46:M46">
    <cfRule type="cellIs" priority="11" dxfId="256" operator="equal" stopIfTrue="1">
      <formula>"（土）"</formula>
    </cfRule>
    <cfRule type="cellIs" priority="12" dxfId="257" operator="equal" stopIfTrue="1">
      <formula>"（日）"</formula>
    </cfRule>
  </conditionalFormatting>
  <conditionalFormatting sqref="C39:D39 C40:E40 G39:G40">
    <cfRule type="cellIs" priority="1" dxfId="256" operator="equal" stopIfTrue="1">
      <formula>"（土）"</formula>
    </cfRule>
    <cfRule type="cellIs" priority="2" dxfId="257" operator="equal" stopIfTrue="1">
      <formula>"（日）"</formula>
    </cfRule>
  </conditionalFormatting>
  <conditionalFormatting sqref="C21:G21 D22:G22 C22:C30 E23:G27 D23:D36">
    <cfRule type="cellIs" priority="7" dxfId="256" operator="equal" stopIfTrue="1">
      <formula>"（土）"</formula>
    </cfRule>
    <cfRule type="cellIs" priority="8" dxfId="257" operator="equal" stopIfTrue="1">
      <formula>"（日）"</formula>
    </cfRule>
  </conditionalFormatting>
  <conditionalFormatting sqref="C31:C33 E28:G29 E30:E39 F30:F40 G30:G33">
    <cfRule type="cellIs" priority="5" dxfId="256" operator="equal" stopIfTrue="1">
      <formula>"（土）"</formula>
    </cfRule>
    <cfRule type="cellIs" priority="6" dxfId="257" operator="equal" stopIfTrue="1">
      <formula>"（日）"</formula>
    </cfRule>
  </conditionalFormatting>
  <conditionalFormatting sqref="C37:D38 C34:C36 G34:G38">
    <cfRule type="cellIs" priority="3" dxfId="256" operator="equal" stopIfTrue="1">
      <formula>"（土）"</formula>
    </cfRule>
    <cfRule type="cellIs" priority="4" dxfId="257" operator="equal" stopIfTrue="1">
      <formula>"（日）"</formula>
    </cfRule>
  </conditionalFormatting>
  <dataValidations count="3">
    <dataValidation type="list" showInputMessage="1" showErrorMessage="1" sqref="H53:I53 G50 G52">
      <formula1>"Yes,No"</formula1>
    </dataValidation>
    <dataValidation type="whole" operator="greaterThanOrEqual" allowBlank="1" showErrorMessage="1" imeMode="off" sqref="N16:N45 C16:H45 J16:L45">
      <formula1>0</formula1>
    </dataValidation>
    <dataValidation allowBlank="1" showInputMessage="1" showErrorMessage="1" imeMode="halfAlpha" sqref="C46:G46 N46 I46:L46"/>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5.xml><?xml version="1.0" encoding="utf-8"?>
<worksheet xmlns="http://schemas.openxmlformats.org/spreadsheetml/2006/main" xmlns:r="http://schemas.openxmlformats.org/officeDocument/2006/relationships">
  <dimension ref="A1:O59"/>
  <sheetViews>
    <sheetView zoomScalePageLayoutView="0" workbookViewId="0" topLeftCell="A1">
      <pane xSplit="2" ySplit="15" topLeftCell="C43" activePane="bottomRight" state="frozen"/>
      <selection pane="topLeft" activeCell="I15" sqref="I15:N15"/>
      <selection pane="topRight" activeCell="I15" sqref="I15:N15"/>
      <selection pane="bottomLeft" activeCell="I15" sqref="I15:N15"/>
      <selection pane="bottomRight" activeCell="F51" sqref="F51"/>
    </sheetView>
  </sheetViews>
  <sheetFormatPr defaultColWidth="9.00390625" defaultRowHeight="13.5"/>
  <cols>
    <col min="1" max="1" width="7.50390625" style="44" customWidth="1"/>
    <col min="2" max="2" width="4.00390625" style="45" customWidth="1"/>
    <col min="3" max="3" width="7.25390625" style="45" customWidth="1"/>
    <col min="4" max="4" width="7.25390625" style="46" customWidth="1"/>
    <col min="5" max="15" width="7.25390625" style="45" customWidth="1"/>
    <col min="16" max="16384" width="9.00390625" style="35" customWidth="1"/>
  </cols>
  <sheetData>
    <row r="1" spans="1:15" ht="22.5" customHeight="1">
      <c r="A1" s="225" t="s">
        <v>55</v>
      </c>
      <c r="B1" s="225"/>
      <c r="C1" s="225"/>
      <c r="D1" s="225"/>
      <c r="E1" s="225"/>
      <c r="F1" s="225"/>
      <c r="G1" s="225"/>
      <c r="H1" s="225"/>
      <c r="I1" s="225"/>
      <c r="J1" s="225"/>
      <c r="K1" s="225"/>
      <c r="L1" s="225"/>
      <c r="M1" s="225"/>
      <c r="N1" s="225"/>
      <c r="O1" s="225"/>
    </row>
    <row r="2" spans="1:15" ht="16.5" customHeight="1">
      <c r="A2" s="226" t="s">
        <v>86</v>
      </c>
      <c r="B2" s="226"/>
      <c r="C2" s="226"/>
      <c r="D2" s="226"/>
      <c r="E2" s="226"/>
      <c r="F2" s="226"/>
      <c r="G2" s="226"/>
      <c r="H2" s="226"/>
      <c r="I2" s="226"/>
      <c r="J2" s="226"/>
      <c r="K2" s="226"/>
      <c r="L2" s="226"/>
      <c r="M2" s="226"/>
      <c r="N2" s="226"/>
      <c r="O2" s="226"/>
    </row>
    <row r="3" spans="1:15" ht="7.5" customHeight="1">
      <c r="A3" s="36"/>
      <c r="B3" s="36"/>
      <c r="C3" s="36"/>
      <c r="D3" s="36"/>
      <c r="E3" s="36"/>
      <c r="F3" s="36"/>
      <c r="G3" s="36"/>
      <c r="H3" s="36"/>
      <c r="I3" s="36"/>
      <c r="J3" s="36"/>
      <c r="K3" s="37"/>
      <c r="L3" s="37"/>
      <c r="M3" s="37"/>
      <c r="N3" s="37"/>
      <c r="O3" s="37"/>
    </row>
    <row r="4" spans="1:15" ht="13.5">
      <c r="A4" s="224" t="s">
        <v>48</v>
      </c>
      <c r="B4" s="224"/>
      <c r="C4" s="224"/>
      <c r="D4" s="224">
        <f>'4月分'!D4</f>
        <v>0</v>
      </c>
      <c r="E4" s="224"/>
      <c r="F4" s="224"/>
      <c r="G4" s="224"/>
      <c r="H4" s="224"/>
      <c r="I4" s="224"/>
      <c r="J4" s="224"/>
      <c r="K4" s="224"/>
      <c r="L4" s="224"/>
      <c r="M4" s="224"/>
      <c r="N4" s="37"/>
      <c r="O4" s="37"/>
    </row>
    <row r="5" spans="1:15" ht="13.5">
      <c r="A5" s="224" t="s">
        <v>56</v>
      </c>
      <c r="B5" s="224"/>
      <c r="C5" s="224"/>
      <c r="D5" s="224">
        <f>'4月分'!D5</f>
        <v>0</v>
      </c>
      <c r="E5" s="224"/>
      <c r="F5" s="224"/>
      <c r="G5" s="224"/>
      <c r="H5" s="224"/>
      <c r="I5" s="224"/>
      <c r="J5" s="224"/>
      <c r="K5" s="224"/>
      <c r="L5" s="224"/>
      <c r="M5" s="224"/>
      <c r="N5" s="37"/>
      <c r="O5" s="37"/>
    </row>
    <row r="6" spans="1:15" ht="13.5">
      <c r="A6" s="38"/>
      <c r="B6" s="38"/>
      <c r="C6" s="38"/>
      <c r="D6" s="38"/>
      <c r="E6" s="38"/>
      <c r="F6" s="38"/>
      <c r="G6" s="38"/>
      <c r="H6" s="38"/>
      <c r="I6" s="38"/>
      <c r="J6" s="38"/>
      <c r="K6" s="38"/>
      <c r="L6" s="38"/>
      <c r="M6" s="38"/>
      <c r="N6" s="37"/>
      <c r="O6" s="37"/>
    </row>
    <row r="7" spans="1:15" ht="13.5">
      <c r="A7" s="39"/>
      <c r="B7" s="39"/>
      <c r="C7" s="39"/>
      <c r="D7" s="39"/>
      <c r="E7" s="39"/>
      <c r="F7" s="39"/>
      <c r="G7" s="39"/>
      <c r="H7" s="39"/>
      <c r="I7" s="39"/>
      <c r="J7" s="39"/>
      <c r="K7" s="37"/>
      <c r="L7" s="37"/>
      <c r="M7" s="37"/>
      <c r="N7" s="37"/>
      <c r="O7" s="37"/>
    </row>
    <row r="8" spans="1:15" ht="13.5">
      <c r="A8" s="235" t="s">
        <v>87</v>
      </c>
      <c r="B8" s="236"/>
      <c r="C8" s="237"/>
      <c r="D8" s="238" t="s">
        <v>57</v>
      </c>
      <c r="E8" s="238"/>
      <c r="F8" s="238"/>
      <c r="G8" s="238"/>
      <c r="H8" s="238"/>
      <c r="I8" s="238"/>
      <c r="J8" s="238"/>
      <c r="K8" s="238"/>
      <c r="L8" s="238"/>
      <c r="M8" s="238"/>
      <c r="N8" s="37"/>
      <c r="O8" s="37"/>
    </row>
    <row r="9" spans="1:15" ht="13.5">
      <c r="A9" s="39"/>
      <c r="B9" s="37"/>
      <c r="C9" s="37"/>
      <c r="D9" s="37"/>
      <c r="E9" s="37"/>
      <c r="F9" s="37"/>
      <c r="G9" s="37"/>
      <c r="H9" s="37"/>
      <c r="I9" s="37"/>
      <c r="J9" s="37"/>
      <c r="K9" s="37"/>
      <c r="L9" s="37"/>
      <c r="M9" s="37"/>
      <c r="N9" s="37"/>
      <c r="O9" s="37"/>
    </row>
    <row r="10" spans="1:15" ht="13.5">
      <c r="A10" s="224" t="s">
        <v>58</v>
      </c>
      <c r="B10" s="224"/>
      <c r="C10" s="224"/>
      <c r="D10" s="40"/>
      <c r="E10" s="41" t="s">
        <v>39</v>
      </c>
      <c r="F10" s="37"/>
      <c r="G10" s="224" t="s">
        <v>59</v>
      </c>
      <c r="H10" s="224"/>
      <c r="I10" s="224"/>
      <c r="J10" s="42"/>
      <c r="K10" s="41" t="s">
        <v>0</v>
      </c>
      <c r="L10" s="37"/>
      <c r="M10" s="37"/>
      <c r="N10" s="37"/>
      <c r="O10" s="37"/>
    </row>
    <row r="11" spans="1:15" ht="14.25" thickBot="1">
      <c r="A11" s="38"/>
      <c r="B11" s="38"/>
      <c r="C11" s="38"/>
      <c r="D11" s="43"/>
      <c r="E11" s="43"/>
      <c r="F11" s="37"/>
      <c r="G11" s="37"/>
      <c r="H11" s="37"/>
      <c r="I11" s="37"/>
      <c r="J11" s="37"/>
      <c r="K11" s="37"/>
      <c r="L11" s="37"/>
      <c r="M11" s="37"/>
      <c r="N11" s="37"/>
      <c r="O11" s="37"/>
    </row>
    <row r="12" spans="1:15" ht="14.25" thickBot="1">
      <c r="A12" s="243" t="s">
        <v>163</v>
      </c>
      <c r="B12" s="244"/>
      <c r="C12" s="244"/>
      <c r="D12" s="244"/>
      <c r="E12" s="245"/>
      <c r="F12" s="43"/>
      <c r="G12" s="37"/>
      <c r="H12" s="37"/>
      <c r="I12" s="37"/>
      <c r="J12" s="37"/>
      <c r="K12" s="37"/>
      <c r="L12" s="37"/>
      <c r="M12" s="37"/>
      <c r="N12" s="37"/>
      <c r="O12" s="37"/>
    </row>
    <row r="13" ht="7.5" customHeight="1" thickBot="1"/>
    <row r="14" spans="1:15" s="47" customFormat="1" ht="15" customHeight="1">
      <c r="A14" s="220"/>
      <c r="B14" s="221"/>
      <c r="C14" s="204" t="s">
        <v>61</v>
      </c>
      <c r="D14" s="205"/>
      <c r="E14" s="205"/>
      <c r="F14" s="205"/>
      <c r="G14" s="205"/>
      <c r="H14" s="206"/>
      <c r="I14" s="207" t="s">
        <v>62</v>
      </c>
      <c r="J14" s="208"/>
      <c r="K14" s="208"/>
      <c r="L14" s="208"/>
      <c r="M14" s="208"/>
      <c r="N14" s="209"/>
      <c r="O14" s="239" t="s">
        <v>5</v>
      </c>
    </row>
    <row r="15" spans="1:15" s="47" customFormat="1" ht="52.5" customHeight="1" thickBot="1">
      <c r="A15" s="48" t="s">
        <v>63</v>
      </c>
      <c r="B15" s="49" t="s">
        <v>22</v>
      </c>
      <c r="C15" s="50" t="s">
        <v>142</v>
      </c>
      <c r="D15" s="51" t="s">
        <v>1</v>
      </c>
      <c r="E15" s="51" t="s">
        <v>2</v>
      </c>
      <c r="F15" s="51" t="s">
        <v>3</v>
      </c>
      <c r="G15" s="51" t="s">
        <v>4</v>
      </c>
      <c r="H15" s="51" t="s">
        <v>92</v>
      </c>
      <c r="I15" s="52" t="s">
        <v>141</v>
      </c>
      <c r="J15" s="53" t="s">
        <v>143</v>
      </c>
      <c r="K15" s="54" t="s">
        <v>144</v>
      </c>
      <c r="L15" s="53" t="s">
        <v>145</v>
      </c>
      <c r="M15" s="55" t="s">
        <v>64</v>
      </c>
      <c r="N15" s="51" t="s">
        <v>146</v>
      </c>
      <c r="O15" s="240"/>
    </row>
    <row r="16" spans="1:15" ht="15.75" customHeight="1">
      <c r="A16" s="56" t="s">
        <v>103</v>
      </c>
      <c r="B16" s="57"/>
      <c r="C16" s="58"/>
      <c r="D16" s="58"/>
      <c r="E16" s="58"/>
      <c r="F16" s="58"/>
      <c r="G16" s="58"/>
      <c r="H16" s="59"/>
      <c r="I16" s="60"/>
      <c r="J16" s="61"/>
      <c r="K16" s="58"/>
      <c r="L16" s="61"/>
      <c r="M16" s="62"/>
      <c r="N16" s="63"/>
      <c r="O16" s="64">
        <f>IF(C16+D16+E16+F16+G16+I16+J16+K16+L16=0,"",C16+D16+E16+F16+G16+I16+J16+K16+L16)</f>
      </c>
    </row>
    <row r="17" spans="1:15" ht="15.75" customHeight="1">
      <c r="A17" s="65" t="s">
        <v>104</v>
      </c>
      <c r="B17" s="66"/>
      <c r="C17" s="67"/>
      <c r="D17" s="67"/>
      <c r="E17" s="67"/>
      <c r="F17" s="67"/>
      <c r="G17" s="67"/>
      <c r="H17" s="68"/>
      <c r="I17" s="69"/>
      <c r="J17" s="70"/>
      <c r="K17" s="67"/>
      <c r="L17" s="71"/>
      <c r="M17" s="72"/>
      <c r="N17" s="73"/>
      <c r="O17" s="64">
        <f aca="true" t="shared" si="0" ref="O17:O45">IF(C17+D17+E17+F17+G17+I17+J17+K17+L17=0,"",C17+D17+E17+F17+G17+I17+J17+K17+L17)</f>
      </c>
    </row>
    <row r="18" spans="1:15" ht="15.75" customHeight="1">
      <c r="A18" s="74" t="s">
        <v>105</v>
      </c>
      <c r="B18" s="66"/>
      <c r="C18" s="75"/>
      <c r="D18" s="73"/>
      <c r="E18" s="73"/>
      <c r="F18" s="73"/>
      <c r="G18" s="73"/>
      <c r="H18" s="68"/>
      <c r="I18" s="69"/>
      <c r="J18" s="71"/>
      <c r="K18" s="67"/>
      <c r="L18" s="71"/>
      <c r="M18" s="72"/>
      <c r="N18" s="73"/>
      <c r="O18" s="64">
        <f t="shared" si="0"/>
      </c>
    </row>
    <row r="19" spans="1:15" ht="15.75" customHeight="1">
      <c r="A19" s="65" t="s">
        <v>106</v>
      </c>
      <c r="B19" s="66"/>
      <c r="C19" s="75"/>
      <c r="D19" s="73"/>
      <c r="E19" s="73"/>
      <c r="F19" s="73"/>
      <c r="G19" s="73"/>
      <c r="H19" s="68"/>
      <c r="I19" s="69"/>
      <c r="J19" s="71"/>
      <c r="K19" s="67"/>
      <c r="L19" s="71"/>
      <c r="M19" s="72"/>
      <c r="N19" s="73"/>
      <c r="O19" s="64">
        <f t="shared" si="0"/>
      </c>
    </row>
    <row r="20" spans="1:15" ht="15.75" customHeight="1">
      <c r="A20" s="74" t="s">
        <v>107</v>
      </c>
      <c r="B20" s="66"/>
      <c r="C20" s="75"/>
      <c r="D20" s="73"/>
      <c r="E20" s="73"/>
      <c r="F20" s="73"/>
      <c r="G20" s="73"/>
      <c r="H20" s="68"/>
      <c r="I20" s="69"/>
      <c r="J20" s="71"/>
      <c r="K20" s="67"/>
      <c r="L20" s="71"/>
      <c r="M20" s="72"/>
      <c r="N20" s="73"/>
      <c r="O20" s="64">
        <f t="shared" si="0"/>
      </c>
    </row>
    <row r="21" spans="1:15" ht="15.75" customHeight="1">
      <c r="A21" s="65" t="s">
        <v>108</v>
      </c>
      <c r="B21" s="66"/>
      <c r="C21" s="75"/>
      <c r="D21" s="73"/>
      <c r="E21" s="73"/>
      <c r="F21" s="73"/>
      <c r="G21" s="73"/>
      <c r="H21" s="68"/>
      <c r="I21" s="69"/>
      <c r="J21" s="71"/>
      <c r="K21" s="67"/>
      <c r="L21" s="71"/>
      <c r="M21" s="72"/>
      <c r="N21" s="73"/>
      <c r="O21" s="64">
        <f t="shared" si="0"/>
      </c>
    </row>
    <row r="22" spans="1:15" ht="15.75" customHeight="1">
      <c r="A22" s="74" t="s">
        <v>109</v>
      </c>
      <c r="B22" s="66"/>
      <c r="C22" s="75"/>
      <c r="D22" s="73"/>
      <c r="E22" s="73"/>
      <c r="F22" s="73"/>
      <c r="G22" s="73"/>
      <c r="H22" s="68"/>
      <c r="I22" s="69"/>
      <c r="J22" s="71"/>
      <c r="K22" s="67"/>
      <c r="L22" s="71"/>
      <c r="M22" s="72"/>
      <c r="N22" s="73"/>
      <c r="O22" s="64">
        <f t="shared" si="0"/>
      </c>
    </row>
    <row r="23" spans="1:15" ht="15.75" customHeight="1">
      <c r="A23" s="65" t="s">
        <v>110</v>
      </c>
      <c r="B23" s="66"/>
      <c r="C23" s="75"/>
      <c r="D23" s="73"/>
      <c r="E23" s="73"/>
      <c r="F23" s="73"/>
      <c r="G23" s="73"/>
      <c r="H23" s="68"/>
      <c r="I23" s="69"/>
      <c r="J23" s="71"/>
      <c r="K23" s="67"/>
      <c r="L23" s="71"/>
      <c r="M23" s="72"/>
      <c r="N23" s="73"/>
      <c r="O23" s="64">
        <f t="shared" si="0"/>
      </c>
    </row>
    <row r="24" spans="1:15" ht="15.75" customHeight="1">
      <c r="A24" s="65" t="s">
        <v>121</v>
      </c>
      <c r="B24" s="66"/>
      <c r="C24" s="75"/>
      <c r="D24" s="73"/>
      <c r="E24" s="73"/>
      <c r="F24" s="73"/>
      <c r="G24" s="73"/>
      <c r="H24" s="68"/>
      <c r="I24" s="69"/>
      <c r="J24" s="71"/>
      <c r="K24" s="67"/>
      <c r="L24" s="71"/>
      <c r="M24" s="72"/>
      <c r="N24" s="73"/>
      <c r="O24" s="64">
        <f t="shared" si="0"/>
      </c>
    </row>
    <row r="25" spans="1:15" ht="15.75" customHeight="1">
      <c r="A25" s="65" t="s">
        <v>122</v>
      </c>
      <c r="B25" s="66"/>
      <c r="C25" s="75"/>
      <c r="D25" s="73"/>
      <c r="E25" s="73"/>
      <c r="F25" s="73"/>
      <c r="G25" s="73"/>
      <c r="H25" s="68"/>
      <c r="I25" s="69"/>
      <c r="J25" s="71"/>
      <c r="K25" s="67"/>
      <c r="L25" s="71"/>
      <c r="M25" s="72"/>
      <c r="N25" s="73"/>
      <c r="O25" s="64">
        <f t="shared" si="0"/>
      </c>
    </row>
    <row r="26" spans="1:15" ht="15.75" customHeight="1">
      <c r="A26" s="65" t="s">
        <v>123</v>
      </c>
      <c r="B26" s="66"/>
      <c r="C26" s="75"/>
      <c r="D26" s="73"/>
      <c r="E26" s="73"/>
      <c r="F26" s="73"/>
      <c r="G26" s="73"/>
      <c r="H26" s="68"/>
      <c r="I26" s="69"/>
      <c r="J26" s="71"/>
      <c r="K26" s="67"/>
      <c r="L26" s="71"/>
      <c r="M26" s="72"/>
      <c r="N26" s="73"/>
      <c r="O26" s="64">
        <f t="shared" si="0"/>
      </c>
    </row>
    <row r="27" spans="1:15" ht="15.75" customHeight="1">
      <c r="A27" s="65" t="s">
        <v>124</v>
      </c>
      <c r="B27" s="66"/>
      <c r="C27" s="75"/>
      <c r="D27" s="73"/>
      <c r="E27" s="73"/>
      <c r="F27" s="73"/>
      <c r="G27" s="73"/>
      <c r="H27" s="68"/>
      <c r="I27" s="69"/>
      <c r="J27" s="71"/>
      <c r="K27" s="67"/>
      <c r="L27" s="71"/>
      <c r="M27" s="72"/>
      <c r="N27" s="73"/>
      <c r="O27" s="64">
        <f t="shared" si="0"/>
      </c>
    </row>
    <row r="28" spans="1:15" ht="15.75" customHeight="1">
      <c r="A28" s="65" t="s">
        <v>125</v>
      </c>
      <c r="B28" s="66"/>
      <c r="C28" s="75"/>
      <c r="D28" s="73"/>
      <c r="E28" s="73"/>
      <c r="F28" s="73"/>
      <c r="G28" s="73"/>
      <c r="H28" s="68"/>
      <c r="I28" s="69"/>
      <c r="J28" s="71"/>
      <c r="K28" s="67"/>
      <c r="L28" s="71"/>
      <c r="M28" s="72"/>
      <c r="N28" s="73"/>
      <c r="O28" s="64">
        <f t="shared" si="0"/>
      </c>
    </row>
    <row r="29" spans="1:15" ht="15.75" customHeight="1">
      <c r="A29" s="65" t="s">
        <v>126</v>
      </c>
      <c r="B29" s="66"/>
      <c r="C29" s="75"/>
      <c r="D29" s="73"/>
      <c r="E29" s="73"/>
      <c r="F29" s="73"/>
      <c r="G29" s="73"/>
      <c r="H29" s="68"/>
      <c r="I29" s="69"/>
      <c r="J29" s="71"/>
      <c r="K29" s="67"/>
      <c r="L29" s="71"/>
      <c r="M29" s="72"/>
      <c r="N29" s="73"/>
      <c r="O29" s="64">
        <f t="shared" si="0"/>
      </c>
    </row>
    <row r="30" spans="1:15" ht="15.75" customHeight="1">
      <c r="A30" s="65" t="s">
        <v>127</v>
      </c>
      <c r="B30" s="66"/>
      <c r="C30" s="75"/>
      <c r="D30" s="73"/>
      <c r="E30" s="73"/>
      <c r="F30" s="73"/>
      <c r="G30" s="73"/>
      <c r="H30" s="68"/>
      <c r="I30" s="69"/>
      <c r="J30" s="71"/>
      <c r="K30" s="67"/>
      <c r="L30" s="71"/>
      <c r="M30" s="72"/>
      <c r="N30" s="73"/>
      <c r="O30" s="64">
        <f t="shared" si="0"/>
      </c>
    </row>
    <row r="31" spans="1:15" ht="15.75" customHeight="1">
      <c r="A31" s="65" t="s">
        <v>128</v>
      </c>
      <c r="B31" s="66"/>
      <c r="C31" s="75"/>
      <c r="D31" s="73"/>
      <c r="E31" s="73"/>
      <c r="F31" s="73"/>
      <c r="G31" s="73"/>
      <c r="H31" s="68"/>
      <c r="I31" s="69"/>
      <c r="J31" s="71"/>
      <c r="K31" s="67"/>
      <c r="L31" s="71"/>
      <c r="M31" s="72"/>
      <c r="N31" s="73"/>
      <c r="O31" s="64">
        <f t="shared" si="0"/>
      </c>
    </row>
    <row r="32" spans="1:15" ht="15.75" customHeight="1">
      <c r="A32" s="65" t="s">
        <v>129</v>
      </c>
      <c r="B32" s="66"/>
      <c r="C32" s="75"/>
      <c r="D32" s="73"/>
      <c r="E32" s="73"/>
      <c r="F32" s="73"/>
      <c r="G32" s="73"/>
      <c r="H32" s="68"/>
      <c r="I32" s="69"/>
      <c r="J32" s="71"/>
      <c r="K32" s="67"/>
      <c r="L32" s="71"/>
      <c r="M32" s="72"/>
      <c r="N32" s="73"/>
      <c r="O32" s="64">
        <f t="shared" si="0"/>
      </c>
    </row>
    <row r="33" spans="1:15" ht="15.75" customHeight="1">
      <c r="A33" s="65" t="s">
        <v>130</v>
      </c>
      <c r="B33" s="66"/>
      <c r="C33" s="75"/>
      <c r="D33" s="73"/>
      <c r="E33" s="73"/>
      <c r="F33" s="73"/>
      <c r="G33" s="73"/>
      <c r="H33" s="68"/>
      <c r="I33" s="69"/>
      <c r="J33" s="71"/>
      <c r="K33" s="67"/>
      <c r="L33" s="71"/>
      <c r="M33" s="72"/>
      <c r="N33" s="73"/>
      <c r="O33" s="64">
        <f t="shared" si="0"/>
      </c>
    </row>
    <row r="34" spans="1:15" ht="15.75" customHeight="1">
      <c r="A34" s="65" t="s">
        <v>131</v>
      </c>
      <c r="B34" s="66"/>
      <c r="C34" s="75"/>
      <c r="D34" s="73"/>
      <c r="E34" s="73"/>
      <c r="F34" s="73"/>
      <c r="G34" s="73"/>
      <c r="H34" s="68"/>
      <c r="I34" s="69"/>
      <c r="J34" s="71"/>
      <c r="K34" s="67"/>
      <c r="L34" s="71"/>
      <c r="M34" s="72"/>
      <c r="N34" s="73"/>
      <c r="O34" s="64">
        <f t="shared" si="0"/>
      </c>
    </row>
    <row r="35" spans="1:15" ht="15.75" customHeight="1">
      <c r="A35" s="65" t="s">
        <v>132</v>
      </c>
      <c r="B35" s="66"/>
      <c r="C35" s="75"/>
      <c r="D35" s="73"/>
      <c r="E35" s="73"/>
      <c r="F35" s="73"/>
      <c r="G35" s="73"/>
      <c r="H35" s="68"/>
      <c r="I35" s="69"/>
      <c r="J35" s="71"/>
      <c r="K35" s="67"/>
      <c r="L35" s="71"/>
      <c r="M35" s="72"/>
      <c r="N35" s="73"/>
      <c r="O35" s="64">
        <f t="shared" si="0"/>
      </c>
    </row>
    <row r="36" spans="1:15" ht="15.75" customHeight="1">
      <c r="A36" s="65" t="s">
        <v>133</v>
      </c>
      <c r="B36" s="66"/>
      <c r="C36" s="75"/>
      <c r="D36" s="73"/>
      <c r="E36" s="73"/>
      <c r="F36" s="73"/>
      <c r="G36" s="73"/>
      <c r="H36" s="68"/>
      <c r="I36" s="69"/>
      <c r="J36" s="71"/>
      <c r="K36" s="67"/>
      <c r="L36" s="71"/>
      <c r="M36" s="72"/>
      <c r="N36" s="73"/>
      <c r="O36" s="64">
        <f t="shared" si="0"/>
      </c>
    </row>
    <row r="37" spans="1:15" ht="15.75" customHeight="1">
      <c r="A37" s="65" t="s">
        <v>134</v>
      </c>
      <c r="B37" s="66"/>
      <c r="C37" s="75"/>
      <c r="D37" s="73"/>
      <c r="E37" s="73"/>
      <c r="F37" s="73"/>
      <c r="G37" s="73"/>
      <c r="H37" s="68"/>
      <c r="I37" s="69"/>
      <c r="J37" s="71"/>
      <c r="K37" s="67"/>
      <c r="L37" s="71"/>
      <c r="M37" s="72"/>
      <c r="N37" s="73"/>
      <c r="O37" s="64">
        <f t="shared" si="0"/>
      </c>
    </row>
    <row r="38" spans="1:15" ht="15.75" customHeight="1">
      <c r="A38" s="65" t="s">
        <v>135</v>
      </c>
      <c r="B38" s="66"/>
      <c r="C38" s="75"/>
      <c r="D38" s="73"/>
      <c r="E38" s="73"/>
      <c r="F38" s="73"/>
      <c r="G38" s="73"/>
      <c r="H38" s="68"/>
      <c r="I38" s="69"/>
      <c r="J38" s="71"/>
      <c r="K38" s="67"/>
      <c r="L38" s="71"/>
      <c r="M38" s="72"/>
      <c r="N38" s="73"/>
      <c r="O38" s="64">
        <f t="shared" si="0"/>
      </c>
    </row>
    <row r="39" spans="1:15" ht="15.75" customHeight="1">
      <c r="A39" s="65" t="s">
        <v>111</v>
      </c>
      <c r="B39" s="66"/>
      <c r="C39" s="75"/>
      <c r="D39" s="73"/>
      <c r="E39" s="73"/>
      <c r="F39" s="73"/>
      <c r="G39" s="73"/>
      <c r="H39" s="68"/>
      <c r="I39" s="69"/>
      <c r="J39" s="71"/>
      <c r="K39" s="67"/>
      <c r="L39" s="71"/>
      <c r="M39" s="72"/>
      <c r="N39" s="73"/>
      <c r="O39" s="64">
        <f t="shared" si="0"/>
      </c>
    </row>
    <row r="40" spans="1:15" ht="15.75" customHeight="1">
      <c r="A40" s="74" t="s">
        <v>112</v>
      </c>
      <c r="B40" s="66"/>
      <c r="C40" s="75"/>
      <c r="D40" s="73"/>
      <c r="E40" s="73"/>
      <c r="F40" s="73"/>
      <c r="G40" s="73"/>
      <c r="H40" s="68"/>
      <c r="I40" s="69"/>
      <c r="J40" s="71"/>
      <c r="K40" s="67"/>
      <c r="L40" s="71"/>
      <c r="M40" s="72"/>
      <c r="N40" s="73"/>
      <c r="O40" s="64">
        <f t="shared" si="0"/>
      </c>
    </row>
    <row r="41" spans="1:15" ht="15.75" customHeight="1">
      <c r="A41" s="65" t="s">
        <v>113</v>
      </c>
      <c r="B41" s="66"/>
      <c r="C41" s="75"/>
      <c r="D41" s="73"/>
      <c r="E41" s="73"/>
      <c r="F41" s="73"/>
      <c r="G41" s="73"/>
      <c r="H41" s="68"/>
      <c r="I41" s="69"/>
      <c r="J41" s="71"/>
      <c r="K41" s="67"/>
      <c r="L41" s="71"/>
      <c r="M41" s="72"/>
      <c r="N41" s="73"/>
      <c r="O41" s="64">
        <f t="shared" si="0"/>
      </c>
    </row>
    <row r="42" spans="1:15" ht="15.75" customHeight="1">
      <c r="A42" s="74" t="s">
        <v>114</v>
      </c>
      <c r="B42" s="66"/>
      <c r="C42" s="75"/>
      <c r="D42" s="73"/>
      <c r="E42" s="73"/>
      <c r="F42" s="73"/>
      <c r="G42" s="73"/>
      <c r="H42" s="68"/>
      <c r="I42" s="69"/>
      <c r="J42" s="71"/>
      <c r="K42" s="67"/>
      <c r="L42" s="71"/>
      <c r="M42" s="72"/>
      <c r="N42" s="73"/>
      <c r="O42" s="64">
        <f t="shared" si="0"/>
      </c>
    </row>
    <row r="43" spans="1:15" ht="15.75" customHeight="1">
      <c r="A43" s="65" t="s">
        <v>115</v>
      </c>
      <c r="B43" s="66"/>
      <c r="C43" s="75"/>
      <c r="D43" s="73"/>
      <c r="E43" s="73"/>
      <c r="F43" s="73"/>
      <c r="G43" s="73"/>
      <c r="H43" s="68"/>
      <c r="I43" s="69"/>
      <c r="J43" s="71"/>
      <c r="K43" s="67"/>
      <c r="L43" s="71"/>
      <c r="M43" s="72"/>
      <c r="N43" s="73"/>
      <c r="O43" s="64">
        <f t="shared" si="0"/>
      </c>
    </row>
    <row r="44" spans="1:15" ht="15.75" customHeight="1">
      <c r="A44" s="74" t="s">
        <v>116</v>
      </c>
      <c r="B44" s="66"/>
      <c r="C44" s="75"/>
      <c r="D44" s="73"/>
      <c r="E44" s="73"/>
      <c r="F44" s="73"/>
      <c r="G44" s="73"/>
      <c r="H44" s="68"/>
      <c r="I44" s="69"/>
      <c r="J44" s="71"/>
      <c r="K44" s="67"/>
      <c r="L44" s="71"/>
      <c r="M44" s="72"/>
      <c r="N44" s="73"/>
      <c r="O44" s="64">
        <f t="shared" si="0"/>
      </c>
    </row>
    <row r="45" spans="1:15" ht="18.75" customHeight="1">
      <c r="A45" s="65" t="s">
        <v>117</v>
      </c>
      <c r="B45" s="66"/>
      <c r="C45" s="75"/>
      <c r="D45" s="73"/>
      <c r="E45" s="73"/>
      <c r="F45" s="73"/>
      <c r="G45" s="73"/>
      <c r="H45" s="68"/>
      <c r="I45" s="69"/>
      <c r="J45" s="71"/>
      <c r="K45" s="67"/>
      <c r="L45" s="71"/>
      <c r="M45" s="72"/>
      <c r="N45" s="73"/>
      <c r="O45" s="64">
        <f t="shared" si="0"/>
      </c>
    </row>
    <row r="46" spans="1:15" ht="18.75" customHeight="1" thickBot="1">
      <c r="A46" s="127" t="s">
        <v>21</v>
      </c>
      <c r="B46" s="111"/>
      <c r="C46" s="112"/>
      <c r="D46" s="113"/>
      <c r="E46" s="113"/>
      <c r="F46" s="113"/>
      <c r="G46" s="117"/>
      <c r="H46" s="133"/>
      <c r="I46" s="115"/>
      <c r="J46" s="134"/>
      <c r="K46" s="113"/>
      <c r="L46" s="115"/>
      <c r="M46" s="135"/>
      <c r="N46" s="117"/>
      <c r="O46" s="64">
        <f>IF(C46+D46+E46+F46+G46+I46+J46+K46+L46=0,"",C46+D46+E46+F46+G46+I46+J46+K46+L46)</f>
      </c>
    </row>
    <row r="47" spans="1:15" ht="15.75" customHeight="1">
      <c r="A47" s="214" t="s">
        <v>118</v>
      </c>
      <c r="B47" s="251"/>
      <c r="C47" s="76">
        <f>IF(SUM(C16:C46)=0,"",SUM(C16:C46))</f>
      </c>
      <c r="D47" s="62">
        <f>IF(SUM(D16:D46)=0,"",SUM(D16:D46))</f>
      </c>
      <c r="E47" s="62">
        <f>IF(SUM(E16:E46)=0,"",SUM(E16:E46))</f>
      </c>
      <c r="F47" s="62">
        <f>IF(SUM(F16:F46)=0,"",SUM(F16:F46))</f>
      </c>
      <c r="G47" s="62">
        <f aca="true" t="shared" si="1" ref="G47:O47">IF(SUM(G16:G46)=0,"",SUM(G16:G46))</f>
      </c>
      <c r="H47" s="119">
        <f t="shared" si="1"/>
      </c>
      <c r="I47" s="76">
        <f t="shared" si="1"/>
      </c>
      <c r="J47" s="62">
        <f t="shared" si="1"/>
      </c>
      <c r="K47" s="62">
        <f t="shared" si="1"/>
      </c>
      <c r="L47" s="62">
        <f t="shared" si="1"/>
      </c>
      <c r="M47" s="62">
        <f t="shared" si="1"/>
      </c>
      <c r="N47" s="119">
        <f t="shared" si="1"/>
      </c>
      <c r="O47" s="79">
        <f t="shared" si="1"/>
      </c>
    </row>
    <row r="48" spans="1:15" s="80" customFormat="1" ht="15.75" customHeight="1">
      <c r="A48" s="216" t="s">
        <v>119</v>
      </c>
      <c r="B48" s="252"/>
      <c r="C48" s="81">
        <v>0.25</v>
      </c>
      <c r="D48" s="82">
        <v>0.5</v>
      </c>
      <c r="E48" s="82">
        <v>0.5</v>
      </c>
      <c r="F48" s="82">
        <v>0.75</v>
      </c>
      <c r="G48" s="82">
        <v>1</v>
      </c>
      <c r="H48" s="83"/>
      <c r="I48" s="84">
        <v>0.25</v>
      </c>
      <c r="J48" s="85">
        <v>0.5</v>
      </c>
      <c r="K48" s="82">
        <v>0.75</v>
      </c>
      <c r="L48" s="85">
        <v>1</v>
      </c>
      <c r="M48" s="86"/>
      <c r="N48" s="86"/>
      <c r="O48" s="121" t="s">
        <v>120</v>
      </c>
    </row>
    <row r="49" spans="1:15" s="80" customFormat="1" ht="15.75" customHeight="1" thickBot="1">
      <c r="A49" s="218" t="s">
        <v>94</v>
      </c>
      <c r="B49" s="253"/>
      <c r="C49" s="91">
        <f>IF(C47="","",(C47*C48))</f>
      </c>
      <c r="D49" s="89">
        <f>IF(D47="","",(D47*D48))</f>
      </c>
      <c r="E49" s="89">
        <f>IF(E47="","",(E47*E48))</f>
      </c>
      <c r="F49" s="90">
        <f>IF(F47="","",(F47*F48))</f>
      </c>
      <c r="G49" s="89">
        <f>IF(G47="","",(G47*G48))</f>
      </c>
      <c r="H49" s="89">
        <f>IF(I50=0,"",I50)</f>
      </c>
      <c r="I49" s="91">
        <f>IF(I47="","",(I47*I48))</f>
      </c>
      <c r="J49" s="92">
        <f>IF(J47="","",(J47*J48))</f>
      </c>
      <c r="K49" s="93">
        <f>IF(K47="","",(K47*K48))</f>
      </c>
      <c r="L49" s="93">
        <f>IF(L47="","",(L47*L48))</f>
      </c>
      <c r="M49" s="90">
        <f>IF(K50=0,"",K50)</f>
      </c>
      <c r="N49" s="89">
        <f>IF(L50=0,"",L50)</f>
      </c>
      <c r="O49" s="94">
        <f>IF(J50+L50=0,"",J50+L50)</f>
      </c>
    </row>
    <row r="50" spans="1:15" s="80" customFormat="1" ht="15.75" customHeight="1" thickBot="1">
      <c r="A50" s="233" t="s">
        <v>95</v>
      </c>
      <c r="B50" s="241"/>
      <c r="C50" s="241"/>
      <c r="D50" s="241"/>
      <c r="E50" s="241"/>
      <c r="F50" s="234"/>
      <c r="G50" s="230" t="s">
        <v>93</v>
      </c>
      <c r="H50" s="231"/>
      <c r="I50" s="232"/>
      <c r="J50" s="95">
        <f>SUM(C49:G49)</f>
        <v>0</v>
      </c>
      <c r="K50" s="96">
        <f>SUM(I49:L49)</f>
        <v>0</v>
      </c>
      <c r="L50" s="97">
        <f>IF(N47&gt;K50,K50,N47)</f>
        <v>0</v>
      </c>
      <c r="M50" s="233" t="s">
        <v>96</v>
      </c>
      <c r="N50" s="234"/>
      <c r="O50" s="98" t="e">
        <f>IF(G50="Yes",O49*6/7,"")</f>
        <v>#VALUE!</v>
      </c>
    </row>
    <row r="51" s="80" customFormat="1" ht="15.75" customHeight="1"/>
    <row r="52" spans="1:15" s="110" customFormat="1" ht="15.75" customHeight="1">
      <c r="A52" s="43"/>
      <c r="B52" s="43"/>
      <c r="C52" s="103"/>
      <c r="D52" s="103"/>
      <c r="E52" s="103"/>
      <c r="F52" s="103"/>
      <c r="G52" s="104" t="s">
        <v>52</v>
      </c>
      <c r="H52" s="105"/>
      <c r="I52" s="105"/>
      <c r="J52" s="106"/>
      <c r="K52" s="106"/>
      <c r="L52" s="107"/>
      <c r="M52" s="108"/>
      <c r="N52" s="108"/>
      <c r="O52" s="109"/>
    </row>
    <row r="53" spans="1:15" ht="17.25" customHeight="1">
      <c r="A53" s="222" t="s">
        <v>72</v>
      </c>
      <c r="B53" s="222"/>
      <c r="C53" s="222"/>
      <c r="D53" s="222"/>
      <c r="E53" s="222"/>
      <c r="F53" s="222"/>
      <c r="G53" s="222"/>
      <c r="H53" s="222"/>
      <c r="I53" s="222"/>
      <c r="J53" s="222"/>
      <c r="K53" s="222"/>
      <c r="L53" s="222"/>
      <c r="M53" s="222"/>
      <c r="N53" s="222"/>
      <c r="O53" s="222"/>
    </row>
    <row r="54" spans="1:15" ht="17.25" customHeight="1">
      <c r="A54" s="222" t="s">
        <v>73</v>
      </c>
      <c r="B54" s="222"/>
      <c r="C54" s="222"/>
      <c r="D54" s="222"/>
      <c r="E54" s="222"/>
      <c r="F54" s="222"/>
      <c r="G54" s="222"/>
      <c r="H54" s="222"/>
      <c r="I54" s="222"/>
      <c r="J54" s="222"/>
      <c r="K54" s="222"/>
      <c r="L54" s="222"/>
      <c r="M54" s="222"/>
      <c r="N54" s="222"/>
      <c r="O54" s="222"/>
    </row>
    <row r="55" spans="1:15" ht="17.25" customHeight="1">
      <c r="A55" s="223" t="s">
        <v>153</v>
      </c>
      <c r="B55" s="223"/>
      <c r="C55" s="223"/>
      <c r="D55" s="223"/>
      <c r="E55" s="223"/>
      <c r="F55" s="223"/>
      <c r="G55" s="223"/>
      <c r="H55" s="223"/>
      <c r="I55" s="223"/>
      <c r="J55" s="223"/>
      <c r="K55" s="223"/>
      <c r="L55" s="223"/>
      <c r="M55" s="223"/>
      <c r="N55" s="223"/>
      <c r="O55" s="223"/>
    </row>
    <row r="56" spans="1:15" ht="17.25" customHeight="1">
      <c r="A56" s="242" t="s">
        <v>154</v>
      </c>
      <c r="B56" s="242"/>
      <c r="C56" s="242"/>
      <c r="D56" s="242"/>
      <c r="E56" s="242"/>
      <c r="F56" s="242"/>
      <c r="G56" s="242"/>
      <c r="H56" s="242"/>
      <c r="I56" s="242"/>
      <c r="J56" s="242"/>
      <c r="K56" s="242"/>
      <c r="L56" s="242"/>
      <c r="M56" s="242"/>
      <c r="N56" s="242"/>
      <c r="O56" s="242"/>
    </row>
    <row r="57" spans="1:15" ht="17.25" customHeight="1">
      <c r="A57" s="242" t="s">
        <v>69</v>
      </c>
      <c r="B57" s="242"/>
      <c r="C57" s="242"/>
      <c r="D57" s="242"/>
      <c r="E57" s="242"/>
      <c r="F57" s="242"/>
      <c r="G57" s="242"/>
      <c r="H57" s="242"/>
      <c r="I57" s="242"/>
      <c r="J57" s="242"/>
      <c r="K57" s="242"/>
      <c r="L57" s="242"/>
      <c r="M57" s="242"/>
      <c r="N57" s="242"/>
      <c r="O57" s="242"/>
    </row>
    <row r="58" spans="1:15" ht="17.25" customHeight="1">
      <c r="A58" s="223" t="s">
        <v>71</v>
      </c>
      <c r="B58" s="223"/>
      <c r="C58" s="223"/>
      <c r="D58" s="223"/>
      <c r="E58" s="223"/>
      <c r="F58" s="223"/>
      <c r="G58" s="223"/>
      <c r="H58" s="223"/>
      <c r="I58" s="223"/>
      <c r="J58" s="223"/>
      <c r="K58" s="223"/>
      <c r="L58" s="223"/>
      <c r="M58" s="223"/>
      <c r="N58" s="223"/>
      <c r="O58" s="223"/>
    </row>
    <row r="59" spans="1:15" ht="17.25" customHeight="1">
      <c r="A59" s="210" t="s">
        <v>70</v>
      </c>
      <c r="B59" s="210"/>
      <c r="C59" s="210"/>
      <c r="D59" s="210"/>
      <c r="E59" s="210"/>
      <c r="F59" s="210"/>
      <c r="G59" s="210"/>
      <c r="H59" s="210"/>
      <c r="I59" s="210"/>
      <c r="J59" s="210"/>
      <c r="K59" s="210"/>
      <c r="L59" s="210"/>
      <c r="M59" s="210"/>
      <c r="N59" s="210"/>
      <c r="O59" s="210"/>
    </row>
  </sheetData>
  <sheetProtection/>
  <mergeCells count="28">
    <mergeCell ref="D8:M8"/>
    <mergeCell ref="A10:C10"/>
    <mergeCell ref="G10:I10"/>
    <mergeCell ref="A8:C8"/>
    <mergeCell ref="A47:B47"/>
    <mergeCell ref="M50:N50"/>
    <mergeCell ref="A14:B14"/>
    <mergeCell ref="A48:B48"/>
    <mergeCell ref="G50:I50"/>
    <mergeCell ref="A49:B49"/>
    <mergeCell ref="A53:O53"/>
    <mergeCell ref="A50:F50"/>
    <mergeCell ref="A59:O59"/>
    <mergeCell ref="A55:O55"/>
    <mergeCell ref="A56:O56"/>
    <mergeCell ref="A57:O57"/>
    <mergeCell ref="A58:O58"/>
    <mergeCell ref="A54:O54"/>
    <mergeCell ref="A1:O1"/>
    <mergeCell ref="A2:O2"/>
    <mergeCell ref="A4:C4"/>
    <mergeCell ref="D4:M4"/>
    <mergeCell ref="A5:C5"/>
    <mergeCell ref="C14:H14"/>
    <mergeCell ref="I14:N14"/>
    <mergeCell ref="O14:O15"/>
    <mergeCell ref="A12:E12"/>
    <mergeCell ref="D5:M5"/>
  </mergeCells>
  <conditionalFormatting sqref="O46 G52 O52">
    <cfRule type="cellIs" priority="9" dxfId="256" operator="equal" stopIfTrue="1">
      <formula>"（土）"</formula>
    </cfRule>
    <cfRule type="cellIs" priority="10" dxfId="257" operator="equal" stopIfTrue="1">
      <formula>"（日）"</formula>
    </cfRule>
  </conditionalFormatting>
  <conditionalFormatting sqref="O36:O38 B38:G38 M36:M38 B36:B37">
    <cfRule type="cellIs" priority="13" dxfId="256" operator="equal" stopIfTrue="1">
      <formula>"（土）"</formula>
    </cfRule>
    <cfRule type="cellIs" priority="14" dxfId="257" operator="equal" stopIfTrue="1">
      <formula>"（日）"</formula>
    </cfRule>
  </conditionalFormatting>
  <conditionalFormatting sqref="D49:N49 G50 O48:O50 L50 O16:O24 B16:M17 O39:O45 B39:G45 I44:M45 C47:C49 B18:B24 H18:M24 I41 I42:J43 L43:M43 M39:M42 D48:H48 J48:L48 D47:O47">
    <cfRule type="cellIs" priority="19" dxfId="256" operator="equal" stopIfTrue="1">
      <formula>"（土）"</formula>
    </cfRule>
    <cfRule type="cellIs" priority="20" dxfId="257" operator="equal" stopIfTrue="1">
      <formula>"（日）"</formula>
    </cfRule>
  </conditionalFormatting>
  <conditionalFormatting sqref="O25:O30 B25:B30 H25:M28 H29:H45 J29:M29 I29:I40 K30:M30 J30:J41">
    <cfRule type="cellIs" priority="17" dxfId="256" operator="equal" stopIfTrue="1">
      <formula>"（土）"</formula>
    </cfRule>
    <cfRule type="cellIs" priority="18" dxfId="257" operator="equal" stopIfTrue="1">
      <formula>"（日）"</formula>
    </cfRule>
  </conditionalFormatting>
  <conditionalFormatting sqref="O31:O35 B31:B35 K31:M32 L33:M34 K33:K43 M35 L35:L42">
    <cfRule type="cellIs" priority="15" dxfId="256" operator="equal" stopIfTrue="1">
      <formula>"（土）"</formula>
    </cfRule>
    <cfRule type="cellIs" priority="16" dxfId="257" operator="equal" stopIfTrue="1">
      <formula>"（日）"</formula>
    </cfRule>
  </conditionalFormatting>
  <conditionalFormatting sqref="B46:M46">
    <cfRule type="cellIs" priority="11" dxfId="256" operator="equal" stopIfTrue="1">
      <formula>"（土）"</formula>
    </cfRule>
    <cfRule type="cellIs" priority="12" dxfId="257" operator="equal" stopIfTrue="1">
      <formula>"（日）"</formula>
    </cfRule>
  </conditionalFormatting>
  <conditionalFormatting sqref="C36:D36 C37:E37 G36:G37">
    <cfRule type="cellIs" priority="1" dxfId="256" operator="equal" stopIfTrue="1">
      <formula>"（土）"</formula>
    </cfRule>
    <cfRule type="cellIs" priority="2" dxfId="257" operator="equal" stopIfTrue="1">
      <formula>"（日）"</formula>
    </cfRule>
  </conditionalFormatting>
  <conditionalFormatting sqref="C18:G18 D19:G19 C19:C27 E20:G24 D20:D33">
    <cfRule type="cellIs" priority="7" dxfId="256" operator="equal" stopIfTrue="1">
      <formula>"（土）"</formula>
    </cfRule>
    <cfRule type="cellIs" priority="8" dxfId="257" operator="equal" stopIfTrue="1">
      <formula>"（日）"</formula>
    </cfRule>
  </conditionalFormatting>
  <conditionalFormatting sqref="C28:C30 E25:G26 E27:E36 F27:F37 G27:G30">
    <cfRule type="cellIs" priority="5" dxfId="256" operator="equal" stopIfTrue="1">
      <formula>"（土）"</formula>
    </cfRule>
    <cfRule type="cellIs" priority="6" dxfId="257" operator="equal" stopIfTrue="1">
      <formula>"（日）"</formula>
    </cfRule>
  </conditionalFormatting>
  <conditionalFormatting sqref="C34:D35 C31:C33 G31:G35">
    <cfRule type="cellIs" priority="3" dxfId="256" operator="equal" stopIfTrue="1">
      <formula>"（土）"</formula>
    </cfRule>
    <cfRule type="cellIs" priority="4" dxfId="257" operator="equal" stopIfTrue="1">
      <formula>"（日）"</formula>
    </cfRule>
  </conditionalFormatting>
  <dataValidations count="3">
    <dataValidation type="list" showInputMessage="1" showErrorMessage="1" sqref="H52:I52 G50">
      <formula1>"Yes,No"</formula1>
    </dataValidation>
    <dataValidation type="whole" operator="greaterThanOrEqual" allowBlank="1" showErrorMessage="1" imeMode="off" sqref="N16:N45 J16:L45 C16:H45">
      <formula1>0</formula1>
    </dataValidation>
    <dataValidation allowBlank="1" showInputMessage="1" showErrorMessage="1" imeMode="halfAlpha" sqref="C46:G46 N46 I46:L46"/>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6.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C24" activePane="bottomRight" state="frozen"/>
      <selection pane="topLeft" activeCell="I15" sqref="I15:N15"/>
      <selection pane="topRight" activeCell="I15" sqref="I15:N15"/>
      <selection pane="bottomLeft" activeCell="I15" sqref="I15:N15"/>
      <selection pane="bottomRight" activeCell="D4" sqref="D4:M4"/>
    </sheetView>
  </sheetViews>
  <sheetFormatPr defaultColWidth="9.00390625" defaultRowHeight="13.5"/>
  <cols>
    <col min="1" max="1" width="7.50390625" style="44" customWidth="1"/>
    <col min="2" max="2" width="4.00390625" style="45" customWidth="1"/>
    <col min="3" max="3" width="7.25390625" style="45" customWidth="1"/>
    <col min="4" max="4" width="7.25390625" style="46" customWidth="1"/>
    <col min="5" max="15" width="7.25390625" style="45" customWidth="1"/>
    <col min="16" max="16384" width="9.00390625" style="35" customWidth="1"/>
  </cols>
  <sheetData>
    <row r="1" spans="1:15" ht="22.5" customHeight="1">
      <c r="A1" s="225" t="s">
        <v>55</v>
      </c>
      <c r="B1" s="225"/>
      <c r="C1" s="225"/>
      <c r="D1" s="225"/>
      <c r="E1" s="225"/>
      <c r="F1" s="225"/>
      <c r="G1" s="225"/>
      <c r="H1" s="225"/>
      <c r="I1" s="225"/>
      <c r="J1" s="225"/>
      <c r="K1" s="225"/>
      <c r="L1" s="225"/>
      <c r="M1" s="225"/>
      <c r="N1" s="225"/>
      <c r="O1" s="225"/>
    </row>
    <row r="2" spans="1:15" ht="16.5" customHeight="1">
      <c r="A2" s="226" t="s">
        <v>86</v>
      </c>
      <c r="B2" s="226"/>
      <c r="C2" s="226"/>
      <c r="D2" s="226"/>
      <c r="E2" s="226"/>
      <c r="F2" s="226"/>
      <c r="G2" s="226"/>
      <c r="H2" s="226"/>
      <c r="I2" s="226"/>
      <c r="J2" s="226"/>
      <c r="K2" s="226"/>
      <c r="L2" s="226"/>
      <c r="M2" s="226"/>
      <c r="N2" s="226"/>
      <c r="O2" s="226"/>
    </row>
    <row r="3" spans="1:15" ht="7.5" customHeight="1">
      <c r="A3" s="36"/>
      <c r="B3" s="36"/>
      <c r="C3" s="36"/>
      <c r="D3" s="36"/>
      <c r="E3" s="36"/>
      <c r="F3" s="36"/>
      <c r="G3" s="36"/>
      <c r="H3" s="36"/>
      <c r="I3" s="36"/>
      <c r="J3" s="36"/>
      <c r="K3" s="37"/>
      <c r="L3" s="37"/>
      <c r="M3" s="37"/>
      <c r="N3" s="37"/>
      <c r="O3" s="37"/>
    </row>
    <row r="4" spans="1:15" ht="13.5">
      <c r="A4" s="224" t="s">
        <v>48</v>
      </c>
      <c r="B4" s="224"/>
      <c r="C4" s="224"/>
      <c r="D4" s="224">
        <f>'4月分'!D4</f>
        <v>0</v>
      </c>
      <c r="E4" s="224"/>
      <c r="F4" s="224"/>
      <c r="G4" s="224"/>
      <c r="H4" s="224"/>
      <c r="I4" s="224"/>
      <c r="J4" s="224"/>
      <c r="K4" s="224"/>
      <c r="L4" s="224"/>
      <c r="M4" s="224"/>
      <c r="N4" s="37"/>
      <c r="O4" s="37"/>
    </row>
    <row r="5" spans="1:15" ht="13.5">
      <c r="A5" s="224" t="s">
        <v>56</v>
      </c>
      <c r="B5" s="224"/>
      <c r="C5" s="224"/>
      <c r="D5" s="224">
        <f>'4月分'!D5</f>
        <v>0</v>
      </c>
      <c r="E5" s="224"/>
      <c r="F5" s="224"/>
      <c r="G5" s="224"/>
      <c r="H5" s="224"/>
      <c r="I5" s="224"/>
      <c r="J5" s="224"/>
      <c r="K5" s="224"/>
      <c r="L5" s="224"/>
      <c r="M5" s="224"/>
      <c r="N5" s="37"/>
      <c r="O5" s="37"/>
    </row>
    <row r="6" spans="1:15" ht="13.5">
      <c r="A6" s="38"/>
      <c r="B6" s="38"/>
      <c r="C6" s="38"/>
      <c r="D6" s="38"/>
      <c r="E6" s="38"/>
      <c r="F6" s="38"/>
      <c r="G6" s="38"/>
      <c r="H6" s="38"/>
      <c r="I6" s="38"/>
      <c r="J6" s="38"/>
      <c r="K6" s="38"/>
      <c r="L6" s="38"/>
      <c r="M6" s="38"/>
      <c r="N6" s="37"/>
      <c r="O6" s="37"/>
    </row>
    <row r="7" spans="1:15" ht="13.5">
      <c r="A7" s="39"/>
      <c r="B7" s="39"/>
      <c r="C7" s="39"/>
      <c r="D7" s="39"/>
      <c r="E7" s="39"/>
      <c r="F7" s="39"/>
      <c r="G7" s="39"/>
      <c r="H7" s="39"/>
      <c r="I7" s="39"/>
      <c r="J7" s="39"/>
      <c r="K7" s="37"/>
      <c r="L7" s="37"/>
      <c r="M7" s="37"/>
      <c r="N7" s="37"/>
      <c r="O7" s="37"/>
    </row>
    <row r="8" spans="1:15" ht="13.5">
      <c r="A8" s="235" t="s">
        <v>87</v>
      </c>
      <c r="B8" s="236"/>
      <c r="C8" s="237"/>
      <c r="D8" s="238" t="s">
        <v>57</v>
      </c>
      <c r="E8" s="238"/>
      <c r="F8" s="238"/>
      <c r="G8" s="238"/>
      <c r="H8" s="238"/>
      <c r="I8" s="238"/>
      <c r="J8" s="238"/>
      <c r="K8" s="238"/>
      <c r="L8" s="238"/>
      <c r="M8" s="238"/>
      <c r="N8" s="37"/>
      <c r="O8" s="37"/>
    </row>
    <row r="9" spans="1:15" ht="13.5">
      <c r="A9" s="39"/>
      <c r="B9" s="37"/>
      <c r="C9" s="37"/>
      <c r="D9" s="37"/>
      <c r="E9" s="37"/>
      <c r="F9" s="37"/>
      <c r="G9" s="37"/>
      <c r="H9" s="37"/>
      <c r="I9" s="37"/>
      <c r="J9" s="37"/>
      <c r="K9" s="37"/>
      <c r="L9" s="37"/>
      <c r="M9" s="37"/>
      <c r="N9" s="37"/>
      <c r="O9" s="37"/>
    </row>
    <row r="10" spans="1:15" ht="13.5">
      <c r="A10" s="224" t="s">
        <v>58</v>
      </c>
      <c r="B10" s="224"/>
      <c r="C10" s="224"/>
      <c r="D10" s="40"/>
      <c r="E10" s="41" t="s">
        <v>39</v>
      </c>
      <c r="F10" s="37"/>
      <c r="G10" s="224" t="s">
        <v>59</v>
      </c>
      <c r="H10" s="224"/>
      <c r="I10" s="224"/>
      <c r="J10" s="42"/>
      <c r="K10" s="41" t="s">
        <v>0</v>
      </c>
      <c r="L10" s="37"/>
      <c r="M10" s="37"/>
      <c r="N10" s="37"/>
      <c r="O10" s="37"/>
    </row>
    <row r="11" spans="1:15" ht="14.25" thickBot="1">
      <c r="A11" s="38"/>
      <c r="B11" s="38"/>
      <c r="C11" s="38"/>
      <c r="D11" s="43"/>
      <c r="E11" s="43"/>
      <c r="F11" s="37"/>
      <c r="G11" s="37"/>
      <c r="H11" s="37"/>
      <c r="I11" s="37"/>
      <c r="J11" s="37"/>
      <c r="K11" s="37"/>
      <c r="L11" s="37"/>
      <c r="M11" s="37"/>
      <c r="N11" s="37"/>
      <c r="O11" s="37"/>
    </row>
    <row r="12" spans="1:15" ht="14.25" thickBot="1">
      <c r="A12" s="243" t="s">
        <v>164</v>
      </c>
      <c r="B12" s="244"/>
      <c r="C12" s="244"/>
      <c r="D12" s="244"/>
      <c r="E12" s="245"/>
      <c r="F12" s="43"/>
      <c r="G12" s="37"/>
      <c r="H12" s="37"/>
      <c r="I12" s="37"/>
      <c r="J12" s="37"/>
      <c r="K12" s="37"/>
      <c r="L12" s="37"/>
      <c r="M12" s="37"/>
      <c r="N12" s="37"/>
      <c r="O12" s="37"/>
    </row>
    <row r="13" ht="7.5" customHeight="1" thickBot="1"/>
    <row r="14" spans="1:15" s="47" customFormat="1" ht="15" customHeight="1">
      <c r="A14" s="220"/>
      <c r="B14" s="221"/>
      <c r="C14" s="204" t="s">
        <v>61</v>
      </c>
      <c r="D14" s="205"/>
      <c r="E14" s="205"/>
      <c r="F14" s="205"/>
      <c r="G14" s="205"/>
      <c r="H14" s="206"/>
      <c r="I14" s="207" t="s">
        <v>62</v>
      </c>
      <c r="J14" s="208"/>
      <c r="K14" s="208"/>
      <c r="L14" s="208"/>
      <c r="M14" s="208"/>
      <c r="N14" s="209"/>
      <c r="O14" s="239" t="s">
        <v>5</v>
      </c>
    </row>
    <row r="15" spans="1:15" s="47" customFormat="1" ht="52.5" customHeight="1" thickBot="1">
      <c r="A15" s="48" t="s">
        <v>63</v>
      </c>
      <c r="B15" s="49" t="s">
        <v>22</v>
      </c>
      <c r="C15" s="50" t="s">
        <v>142</v>
      </c>
      <c r="D15" s="51" t="s">
        <v>1</v>
      </c>
      <c r="E15" s="51" t="s">
        <v>2</v>
      </c>
      <c r="F15" s="51" t="s">
        <v>3</v>
      </c>
      <c r="G15" s="51" t="s">
        <v>4</v>
      </c>
      <c r="H15" s="51" t="s">
        <v>92</v>
      </c>
      <c r="I15" s="52" t="s">
        <v>141</v>
      </c>
      <c r="J15" s="53" t="s">
        <v>143</v>
      </c>
      <c r="K15" s="54" t="s">
        <v>144</v>
      </c>
      <c r="L15" s="53" t="s">
        <v>145</v>
      </c>
      <c r="M15" s="55" t="s">
        <v>64</v>
      </c>
      <c r="N15" s="51" t="s">
        <v>146</v>
      </c>
      <c r="O15" s="240"/>
    </row>
    <row r="16" spans="1:15" ht="15.75" customHeight="1">
      <c r="A16" s="56" t="s">
        <v>103</v>
      </c>
      <c r="B16" s="57"/>
      <c r="C16" s="58"/>
      <c r="D16" s="58"/>
      <c r="E16" s="58"/>
      <c r="F16" s="58"/>
      <c r="G16" s="58"/>
      <c r="H16" s="59"/>
      <c r="I16" s="60"/>
      <c r="J16" s="61"/>
      <c r="K16" s="58"/>
      <c r="L16" s="61"/>
      <c r="M16" s="62">
        <f>IF(I16+J16+K16+L16=0,"",I16+J16+K16+L16)</f>
      </c>
      <c r="N16" s="63"/>
      <c r="O16" s="64">
        <f>IF(C16+D16+E16+F16+G16+I16+J16+K16+L16=0,"",C16+D16+E16+F16+G16+I16+J16+K16+L16)</f>
      </c>
    </row>
    <row r="17" spans="1:15" ht="15.75" customHeight="1">
      <c r="A17" s="65" t="s">
        <v>104</v>
      </c>
      <c r="B17" s="66"/>
      <c r="C17" s="67"/>
      <c r="D17" s="67"/>
      <c r="E17" s="67"/>
      <c r="F17" s="67"/>
      <c r="G17" s="67"/>
      <c r="H17" s="68"/>
      <c r="I17" s="69"/>
      <c r="J17" s="70"/>
      <c r="K17" s="67"/>
      <c r="L17" s="71"/>
      <c r="M17" s="72">
        <f aca="true" t="shared" si="0" ref="M17:M45">IF(I17+J17+K17+L17=0,"",I17+J17+K17+L17)</f>
      </c>
      <c r="N17" s="73"/>
      <c r="O17" s="64">
        <f aca="true" t="shared" si="1" ref="O17:O45">IF(C17+D17+E17+F17+G17+I17+J17+K17+L17=0,"",C17+D17+E17+F17+G17+I17+J17+K17+L17)</f>
      </c>
    </row>
    <row r="18" spans="1:15" ht="15.75" customHeight="1">
      <c r="A18" s="74" t="s">
        <v>105</v>
      </c>
      <c r="B18" s="66"/>
      <c r="C18" s="75"/>
      <c r="D18" s="73"/>
      <c r="E18" s="73"/>
      <c r="F18" s="73"/>
      <c r="G18" s="73"/>
      <c r="H18" s="68"/>
      <c r="I18" s="69"/>
      <c r="J18" s="71"/>
      <c r="K18" s="67"/>
      <c r="L18" s="71"/>
      <c r="M18" s="72">
        <f t="shared" si="0"/>
      </c>
      <c r="N18" s="73"/>
      <c r="O18" s="64">
        <f t="shared" si="1"/>
      </c>
    </row>
    <row r="19" spans="1:15" ht="15.75" customHeight="1">
      <c r="A19" s="65" t="s">
        <v>106</v>
      </c>
      <c r="B19" s="66"/>
      <c r="C19" s="75"/>
      <c r="D19" s="73"/>
      <c r="E19" s="73"/>
      <c r="F19" s="73"/>
      <c r="G19" s="73"/>
      <c r="H19" s="68"/>
      <c r="I19" s="69"/>
      <c r="J19" s="71"/>
      <c r="K19" s="67"/>
      <c r="L19" s="71"/>
      <c r="M19" s="72">
        <f t="shared" si="0"/>
      </c>
      <c r="N19" s="73"/>
      <c r="O19" s="64">
        <f t="shared" si="1"/>
      </c>
    </row>
    <row r="20" spans="1:15" ht="15.75" customHeight="1">
      <c r="A20" s="74" t="s">
        <v>107</v>
      </c>
      <c r="B20" s="66"/>
      <c r="C20" s="75"/>
      <c r="D20" s="73"/>
      <c r="E20" s="73"/>
      <c r="F20" s="73"/>
      <c r="G20" s="73"/>
      <c r="H20" s="68"/>
      <c r="I20" s="69"/>
      <c r="J20" s="71"/>
      <c r="K20" s="67"/>
      <c r="L20" s="73"/>
      <c r="M20" s="72">
        <f t="shared" si="0"/>
      </c>
      <c r="N20" s="73"/>
      <c r="O20" s="64">
        <f t="shared" si="1"/>
      </c>
    </row>
    <row r="21" spans="1:15" ht="15.75" customHeight="1">
      <c r="A21" s="65" t="s">
        <v>108</v>
      </c>
      <c r="B21" s="66"/>
      <c r="C21" s="75"/>
      <c r="D21" s="73"/>
      <c r="E21" s="73"/>
      <c r="F21" s="73"/>
      <c r="G21" s="73"/>
      <c r="H21" s="68"/>
      <c r="I21" s="69"/>
      <c r="J21" s="71"/>
      <c r="K21" s="67"/>
      <c r="L21" s="73"/>
      <c r="M21" s="72">
        <f t="shared" si="0"/>
      </c>
      <c r="N21" s="73"/>
      <c r="O21" s="64">
        <f t="shared" si="1"/>
      </c>
    </row>
    <row r="22" spans="1:15" ht="15.75" customHeight="1">
      <c r="A22" s="74" t="s">
        <v>109</v>
      </c>
      <c r="B22" s="66"/>
      <c r="C22" s="75"/>
      <c r="D22" s="73"/>
      <c r="E22" s="73"/>
      <c r="F22" s="73"/>
      <c r="G22" s="73"/>
      <c r="H22" s="68"/>
      <c r="I22" s="69"/>
      <c r="J22" s="71"/>
      <c r="K22" s="67"/>
      <c r="L22" s="73"/>
      <c r="M22" s="72">
        <f t="shared" si="0"/>
      </c>
      <c r="N22" s="73"/>
      <c r="O22" s="64">
        <f t="shared" si="1"/>
      </c>
    </row>
    <row r="23" spans="1:15" ht="15.75" customHeight="1">
      <c r="A23" s="65" t="s">
        <v>110</v>
      </c>
      <c r="B23" s="66"/>
      <c r="C23" s="75"/>
      <c r="D23" s="73"/>
      <c r="E23" s="73"/>
      <c r="F23" s="73"/>
      <c r="G23" s="73"/>
      <c r="H23" s="68"/>
      <c r="I23" s="69"/>
      <c r="J23" s="71"/>
      <c r="K23" s="67"/>
      <c r="L23" s="73"/>
      <c r="M23" s="72">
        <f t="shared" si="0"/>
      </c>
      <c r="N23" s="73"/>
      <c r="O23" s="64">
        <f t="shared" si="1"/>
      </c>
    </row>
    <row r="24" spans="1:15" ht="15.75" customHeight="1">
      <c r="A24" s="65" t="s">
        <v>121</v>
      </c>
      <c r="B24" s="66"/>
      <c r="C24" s="75"/>
      <c r="D24" s="73"/>
      <c r="E24" s="73"/>
      <c r="F24" s="73"/>
      <c r="G24" s="73"/>
      <c r="H24" s="68"/>
      <c r="I24" s="69"/>
      <c r="J24" s="71"/>
      <c r="K24" s="67"/>
      <c r="L24" s="73"/>
      <c r="M24" s="72">
        <f t="shared" si="0"/>
      </c>
      <c r="N24" s="73"/>
      <c r="O24" s="64">
        <f t="shared" si="1"/>
      </c>
    </row>
    <row r="25" spans="1:15" ht="15.75" customHeight="1">
      <c r="A25" s="65" t="s">
        <v>122</v>
      </c>
      <c r="B25" s="66"/>
      <c r="C25" s="75"/>
      <c r="D25" s="73"/>
      <c r="E25" s="73"/>
      <c r="F25" s="73"/>
      <c r="G25" s="73"/>
      <c r="H25" s="68"/>
      <c r="I25" s="69"/>
      <c r="J25" s="71"/>
      <c r="K25" s="67"/>
      <c r="L25" s="73"/>
      <c r="M25" s="72">
        <f t="shared" si="0"/>
      </c>
      <c r="N25" s="73"/>
      <c r="O25" s="64">
        <f t="shared" si="1"/>
      </c>
    </row>
    <row r="26" spans="1:15" ht="15.75" customHeight="1">
      <c r="A26" s="65" t="s">
        <v>123</v>
      </c>
      <c r="B26" s="66"/>
      <c r="C26" s="75"/>
      <c r="D26" s="73"/>
      <c r="E26" s="73"/>
      <c r="F26" s="73"/>
      <c r="G26" s="73"/>
      <c r="H26" s="68"/>
      <c r="I26" s="69"/>
      <c r="J26" s="71"/>
      <c r="K26" s="67"/>
      <c r="L26" s="73"/>
      <c r="M26" s="72">
        <f t="shared" si="0"/>
      </c>
      <c r="N26" s="73"/>
      <c r="O26" s="64">
        <f t="shared" si="1"/>
      </c>
    </row>
    <row r="27" spans="1:15" ht="15.75" customHeight="1">
      <c r="A27" s="65" t="s">
        <v>124</v>
      </c>
      <c r="B27" s="66"/>
      <c r="C27" s="75"/>
      <c r="D27" s="73"/>
      <c r="E27" s="73"/>
      <c r="F27" s="73"/>
      <c r="G27" s="73"/>
      <c r="H27" s="68"/>
      <c r="I27" s="69"/>
      <c r="J27" s="71"/>
      <c r="K27" s="67"/>
      <c r="L27" s="73"/>
      <c r="M27" s="72">
        <f t="shared" si="0"/>
      </c>
      <c r="N27" s="73"/>
      <c r="O27" s="64">
        <f t="shared" si="1"/>
      </c>
    </row>
    <row r="28" spans="1:15" ht="15.75" customHeight="1">
      <c r="A28" s="65" t="s">
        <v>125</v>
      </c>
      <c r="B28" s="66"/>
      <c r="C28" s="75"/>
      <c r="D28" s="73"/>
      <c r="E28" s="73"/>
      <c r="F28" s="73"/>
      <c r="G28" s="73"/>
      <c r="H28" s="68"/>
      <c r="I28" s="69"/>
      <c r="J28" s="71"/>
      <c r="K28" s="67"/>
      <c r="L28" s="73"/>
      <c r="M28" s="72">
        <f t="shared" si="0"/>
      </c>
      <c r="N28" s="73"/>
      <c r="O28" s="64">
        <f t="shared" si="1"/>
      </c>
    </row>
    <row r="29" spans="1:15" ht="15.75" customHeight="1">
      <c r="A29" s="65" t="s">
        <v>126</v>
      </c>
      <c r="B29" s="66"/>
      <c r="C29" s="75"/>
      <c r="D29" s="73"/>
      <c r="E29" s="73"/>
      <c r="F29" s="73"/>
      <c r="G29" s="73"/>
      <c r="H29" s="68"/>
      <c r="I29" s="69"/>
      <c r="J29" s="71"/>
      <c r="K29" s="67"/>
      <c r="L29" s="73"/>
      <c r="M29" s="72">
        <f t="shared" si="0"/>
      </c>
      <c r="N29" s="73"/>
      <c r="O29" s="64">
        <f t="shared" si="1"/>
      </c>
    </row>
    <row r="30" spans="1:15" ht="15.75" customHeight="1">
      <c r="A30" s="65" t="s">
        <v>127</v>
      </c>
      <c r="B30" s="66"/>
      <c r="C30" s="75"/>
      <c r="D30" s="73"/>
      <c r="E30" s="73"/>
      <c r="F30" s="73"/>
      <c r="G30" s="73"/>
      <c r="H30" s="68"/>
      <c r="I30" s="69"/>
      <c r="J30" s="71"/>
      <c r="K30" s="67"/>
      <c r="L30" s="73"/>
      <c r="M30" s="72">
        <f t="shared" si="0"/>
      </c>
      <c r="N30" s="73"/>
      <c r="O30" s="64">
        <f t="shared" si="1"/>
      </c>
    </row>
    <row r="31" spans="1:15" ht="15.75" customHeight="1">
      <c r="A31" s="65" t="s">
        <v>128</v>
      </c>
      <c r="B31" s="66"/>
      <c r="C31" s="75"/>
      <c r="D31" s="73"/>
      <c r="E31" s="73"/>
      <c r="F31" s="73"/>
      <c r="G31" s="73"/>
      <c r="H31" s="68"/>
      <c r="I31" s="69"/>
      <c r="J31" s="71"/>
      <c r="K31" s="67"/>
      <c r="L31" s="73"/>
      <c r="M31" s="72">
        <f t="shared" si="0"/>
      </c>
      <c r="N31" s="73"/>
      <c r="O31" s="64">
        <f t="shared" si="1"/>
      </c>
    </row>
    <row r="32" spans="1:15" ht="15.75" customHeight="1">
      <c r="A32" s="65" t="s">
        <v>129</v>
      </c>
      <c r="B32" s="66"/>
      <c r="C32" s="75"/>
      <c r="D32" s="73"/>
      <c r="E32" s="73"/>
      <c r="F32" s="73"/>
      <c r="G32" s="73"/>
      <c r="H32" s="68"/>
      <c r="I32" s="69"/>
      <c r="J32" s="71"/>
      <c r="K32" s="67"/>
      <c r="L32" s="71"/>
      <c r="M32" s="72">
        <f t="shared" si="0"/>
      </c>
      <c r="N32" s="73"/>
      <c r="O32" s="64">
        <f t="shared" si="1"/>
      </c>
    </row>
    <row r="33" spans="1:15" ht="15.75" customHeight="1">
      <c r="A33" s="65" t="s">
        <v>130</v>
      </c>
      <c r="B33" s="66"/>
      <c r="C33" s="75"/>
      <c r="D33" s="73"/>
      <c r="E33" s="73"/>
      <c r="F33" s="73"/>
      <c r="G33" s="73"/>
      <c r="H33" s="68"/>
      <c r="I33" s="69"/>
      <c r="J33" s="71"/>
      <c r="K33" s="67"/>
      <c r="L33" s="71"/>
      <c r="M33" s="72">
        <f t="shared" si="0"/>
      </c>
      <c r="N33" s="73"/>
      <c r="O33" s="64">
        <f t="shared" si="1"/>
      </c>
    </row>
    <row r="34" spans="1:15" ht="15.75" customHeight="1">
      <c r="A34" s="65" t="s">
        <v>131</v>
      </c>
      <c r="B34" s="66"/>
      <c r="C34" s="75"/>
      <c r="D34" s="73"/>
      <c r="E34" s="73"/>
      <c r="F34" s="73"/>
      <c r="G34" s="73"/>
      <c r="H34" s="68"/>
      <c r="I34" s="69"/>
      <c r="J34" s="71"/>
      <c r="K34" s="67"/>
      <c r="L34" s="71"/>
      <c r="M34" s="72">
        <f t="shared" si="0"/>
      </c>
      <c r="N34" s="73"/>
      <c r="O34" s="64">
        <f t="shared" si="1"/>
      </c>
    </row>
    <row r="35" spans="1:15" ht="15.75" customHeight="1">
      <c r="A35" s="65" t="s">
        <v>132</v>
      </c>
      <c r="B35" s="66"/>
      <c r="C35" s="75"/>
      <c r="D35" s="73"/>
      <c r="E35" s="73"/>
      <c r="F35" s="73"/>
      <c r="G35" s="73"/>
      <c r="H35" s="68"/>
      <c r="I35" s="69"/>
      <c r="J35" s="71"/>
      <c r="K35" s="67"/>
      <c r="L35" s="71"/>
      <c r="M35" s="72">
        <f t="shared" si="0"/>
      </c>
      <c r="N35" s="73"/>
      <c r="O35" s="64">
        <f t="shared" si="1"/>
      </c>
    </row>
    <row r="36" spans="1:15" ht="15.75" customHeight="1">
      <c r="A36" s="65" t="s">
        <v>133</v>
      </c>
      <c r="B36" s="66"/>
      <c r="C36" s="75"/>
      <c r="D36" s="73"/>
      <c r="E36" s="73"/>
      <c r="F36" s="73"/>
      <c r="G36" s="73"/>
      <c r="H36" s="68"/>
      <c r="I36" s="69"/>
      <c r="J36" s="71"/>
      <c r="K36" s="67"/>
      <c r="L36" s="71"/>
      <c r="M36" s="72">
        <f t="shared" si="0"/>
      </c>
      <c r="N36" s="73"/>
      <c r="O36" s="64">
        <f t="shared" si="1"/>
      </c>
    </row>
    <row r="37" spans="1:15" ht="15.75" customHeight="1">
      <c r="A37" s="65" t="s">
        <v>134</v>
      </c>
      <c r="B37" s="66"/>
      <c r="C37" s="75"/>
      <c r="D37" s="73"/>
      <c r="E37" s="73"/>
      <c r="F37" s="73"/>
      <c r="G37" s="73"/>
      <c r="H37" s="68"/>
      <c r="I37" s="69"/>
      <c r="J37" s="71"/>
      <c r="K37" s="67"/>
      <c r="L37" s="71"/>
      <c r="M37" s="72">
        <f t="shared" si="0"/>
      </c>
      <c r="N37" s="73"/>
      <c r="O37" s="64">
        <f t="shared" si="1"/>
      </c>
    </row>
    <row r="38" spans="1:15" ht="15.75" customHeight="1">
      <c r="A38" s="65" t="s">
        <v>135</v>
      </c>
      <c r="B38" s="66"/>
      <c r="C38" s="75"/>
      <c r="D38" s="73"/>
      <c r="E38" s="73"/>
      <c r="F38" s="73"/>
      <c r="G38" s="73"/>
      <c r="H38" s="68"/>
      <c r="I38" s="69"/>
      <c r="J38" s="71"/>
      <c r="K38" s="67"/>
      <c r="L38" s="71"/>
      <c r="M38" s="72">
        <f t="shared" si="0"/>
      </c>
      <c r="N38" s="73"/>
      <c r="O38" s="64">
        <f t="shared" si="1"/>
      </c>
    </row>
    <row r="39" spans="1:15" ht="15.75" customHeight="1">
      <c r="A39" s="65" t="s">
        <v>111</v>
      </c>
      <c r="B39" s="66"/>
      <c r="C39" s="75"/>
      <c r="D39" s="73"/>
      <c r="E39" s="73"/>
      <c r="F39" s="73"/>
      <c r="G39" s="73"/>
      <c r="H39" s="68"/>
      <c r="I39" s="69"/>
      <c r="J39" s="71"/>
      <c r="K39" s="67"/>
      <c r="L39" s="71"/>
      <c r="M39" s="72">
        <f t="shared" si="0"/>
      </c>
      <c r="N39" s="73"/>
      <c r="O39" s="64">
        <f t="shared" si="1"/>
      </c>
    </row>
    <row r="40" spans="1:15" ht="15.75" customHeight="1">
      <c r="A40" s="74" t="s">
        <v>112</v>
      </c>
      <c r="B40" s="66"/>
      <c r="C40" s="75"/>
      <c r="D40" s="73"/>
      <c r="E40" s="73"/>
      <c r="F40" s="73"/>
      <c r="G40" s="73"/>
      <c r="H40" s="68"/>
      <c r="I40" s="69"/>
      <c r="J40" s="71"/>
      <c r="K40" s="67"/>
      <c r="L40" s="71"/>
      <c r="M40" s="72">
        <f t="shared" si="0"/>
      </c>
      <c r="N40" s="73"/>
      <c r="O40" s="64">
        <f t="shared" si="1"/>
      </c>
    </row>
    <row r="41" spans="1:15" ht="15.75" customHeight="1">
      <c r="A41" s="65" t="s">
        <v>113</v>
      </c>
      <c r="B41" s="66"/>
      <c r="C41" s="75"/>
      <c r="D41" s="73"/>
      <c r="E41" s="73"/>
      <c r="F41" s="73"/>
      <c r="G41" s="73"/>
      <c r="H41" s="68"/>
      <c r="I41" s="69"/>
      <c r="J41" s="71"/>
      <c r="K41" s="67"/>
      <c r="L41" s="71"/>
      <c r="M41" s="72">
        <f t="shared" si="0"/>
      </c>
      <c r="N41" s="73"/>
      <c r="O41" s="64">
        <f t="shared" si="1"/>
      </c>
    </row>
    <row r="42" spans="1:15" ht="15.75" customHeight="1">
      <c r="A42" s="74" t="s">
        <v>114</v>
      </c>
      <c r="B42" s="66"/>
      <c r="C42" s="75"/>
      <c r="D42" s="73"/>
      <c r="E42" s="73"/>
      <c r="F42" s="73"/>
      <c r="G42" s="73"/>
      <c r="H42" s="68"/>
      <c r="I42" s="69"/>
      <c r="J42" s="71"/>
      <c r="K42" s="67"/>
      <c r="L42" s="71"/>
      <c r="M42" s="72">
        <f t="shared" si="0"/>
      </c>
      <c r="N42" s="73"/>
      <c r="O42" s="64">
        <f t="shared" si="1"/>
      </c>
    </row>
    <row r="43" spans="1:15" ht="15.75" customHeight="1">
      <c r="A43" s="65" t="s">
        <v>115</v>
      </c>
      <c r="B43" s="66"/>
      <c r="C43" s="75"/>
      <c r="D43" s="73"/>
      <c r="E43" s="73"/>
      <c r="F43" s="73"/>
      <c r="G43" s="73"/>
      <c r="H43" s="68"/>
      <c r="I43" s="69"/>
      <c r="J43" s="71"/>
      <c r="K43" s="67"/>
      <c r="L43" s="71"/>
      <c r="M43" s="72">
        <f t="shared" si="0"/>
      </c>
      <c r="N43" s="73"/>
      <c r="O43" s="64">
        <f t="shared" si="1"/>
      </c>
    </row>
    <row r="44" spans="1:15" ht="15.75" customHeight="1">
      <c r="A44" s="74" t="s">
        <v>116</v>
      </c>
      <c r="B44" s="66"/>
      <c r="C44" s="75"/>
      <c r="D44" s="73"/>
      <c r="E44" s="73"/>
      <c r="F44" s="73"/>
      <c r="G44" s="73"/>
      <c r="H44" s="68"/>
      <c r="I44" s="69"/>
      <c r="J44" s="71"/>
      <c r="K44" s="67"/>
      <c r="L44" s="71"/>
      <c r="M44" s="72">
        <f t="shared" si="0"/>
      </c>
      <c r="N44" s="73"/>
      <c r="O44" s="64">
        <f t="shared" si="1"/>
      </c>
    </row>
    <row r="45" spans="1:15" ht="15.75" customHeight="1" thickBot="1">
      <c r="A45" s="65" t="s">
        <v>117</v>
      </c>
      <c r="B45" s="66"/>
      <c r="C45" s="75"/>
      <c r="D45" s="73"/>
      <c r="E45" s="73"/>
      <c r="F45" s="73"/>
      <c r="G45" s="73"/>
      <c r="H45" s="68">
        <f>IF(C45+D45+E45+F45+G45=0,"",C45+D45+E45+F45+G45)</f>
      </c>
      <c r="I45" s="69"/>
      <c r="J45" s="71"/>
      <c r="K45" s="67"/>
      <c r="L45" s="71"/>
      <c r="M45" s="72">
        <f t="shared" si="0"/>
      </c>
      <c r="N45" s="73"/>
      <c r="O45" s="64">
        <f t="shared" si="1"/>
      </c>
    </row>
    <row r="46" spans="1:15" ht="15.75" customHeight="1" hidden="1" thickBot="1">
      <c r="A46" s="127"/>
      <c r="B46" s="111"/>
      <c r="C46" s="112"/>
      <c r="D46" s="113"/>
      <c r="E46" s="113"/>
      <c r="F46" s="113"/>
      <c r="G46" s="113"/>
      <c r="H46" s="117"/>
      <c r="I46" s="123">
        <f>IF(C46+D46+E46+F46+G46+H46=0,"",C46+D46+E46+F46+G46+H46)</f>
      </c>
      <c r="J46" s="115"/>
      <c r="K46" s="113"/>
      <c r="L46" s="115"/>
      <c r="M46" s="116">
        <f>IF(J46+K46+L46=0,"",J46+K46+L46)</f>
      </c>
      <c r="N46" s="117"/>
      <c r="O46" s="118">
        <f>IF(C46+D46+E46+F46+G46+H46+J46+K46+L46=0,"",C46+D46+E46+F46+G46+H46+J46+K46+L46)</f>
      </c>
    </row>
    <row r="47" spans="1:15" s="80" customFormat="1" ht="15.75" customHeight="1">
      <c r="A47" s="214" t="s">
        <v>118</v>
      </c>
      <c r="B47" s="215"/>
      <c r="C47" s="124">
        <f>IF(SUM(C16:C46)=0,"",SUM(C16:C46))</f>
      </c>
      <c r="D47" s="125">
        <f aca="true" t="shared" si="2" ref="D47:O47">IF(SUM(D16:D46)=0,"",SUM(D16:D46))</f>
      </c>
      <c r="E47" s="125">
        <f t="shared" si="2"/>
      </c>
      <c r="F47" s="125">
        <f t="shared" si="2"/>
      </c>
      <c r="G47" s="78">
        <f t="shared" si="2"/>
      </c>
      <c r="H47" s="136">
        <f t="shared" si="2"/>
      </c>
      <c r="I47" s="124">
        <f t="shared" si="2"/>
      </c>
      <c r="J47" s="125">
        <f t="shared" si="2"/>
      </c>
      <c r="K47" s="125">
        <f t="shared" si="2"/>
      </c>
      <c r="L47" s="125">
        <f t="shared" si="2"/>
      </c>
      <c r="M47" s="125">
        <f t="shared" si="2"/>
      </c>
      <c r="N47" s="78">
        <f t="shared" si="2"/>
      </c>
      <c r="O47" s="79">
        <f t="shared" si="2"/>
      </c>
    </row>
    <row r="48" spans="1:15" s="80" customFormat="1" ht="15.75" customHeight="1">
      <c r="A48" s="216" t="s">
        <v>119</v>
      </c>
      <c r="B48" s="217"/>
      <c r="C48" s="81">
        <v>0.25</v>
      </c>
      <c r="D48" s="82">
        <v>0.5</v>
      </c>
      <c r="E48" s="82">
        <v>0.5</v>
      </c>
      <c r="F48" s="82">
        <v>0.75</v>
      </c>
      <c r="G48" s="137">
        <v>1</v>
      </c>
      <c r="H48" s="132"/>
      <c r="I48" s="84">
        <v>0.25</v>
      </c>
      <c r="J48" s="85">
        <v>0.5</v>
      </c>
      <c r="K48" s="82">
        <v>0.75</v>
      </c>
      <c r="L48" s="85">
        <v>1</v>
      </c>
      <c r="M48" s="86"/>
      <c r="N48" s="86"/>
      <c r="O48" s="121" t="s">
        <v>120</v>
      </c>
    </row>
    <row r="49" spans="1:15" s="80" customFormat="1" ht="15.75" customHeight="1" thickBot="1">
      <c r="A49" s="218" t="s">
        <v>94</v>
      </c>
      <c r="B49" s="219"/>
      <c r="C49" s="88">
        <f>IF(C47="","",(C47*C48))</f>
      </c>
      <c r="D49" s="89">
        <f aca="true" t="shared" si="3" ref="D49:L49">IF(D47="","",(D47*D48))</f>
      </c>
      <c r="E49" s="89">
        <f t="shared" si="3"/>
      </c>
      <c r="F49" s="90">
        <f t="shared" si="3"/>
      </c>
      <c r="G49" s="89">
        <f t="shared" si="3"/>
      </c>
      <c r="H49" s="138">
        <f>IF(I50=0,"",I50)</f>
      </c>
      <c r="I49" s="91">
        <f t="shared" si="3"/>
      </c>
      <c r="J49" s="139">
        <f t="shared" si="3"/>
      </c>
      <c r="K49" s="139">
        <f t="shared" si="3"/>
      </c>
      <c r="L49" s="139">
        <f t="shared" si="3"/>
      </c>
      <c r="M49" s="90">
        <f>IF(K50=0,"",K50)</f>
      </c>
      <c r="N49" s="89">
        <f>IF(L50=0,"",L50)</f>
      </c>
      <c r="O49" s="94">
        <f>IF(J50+L50=0,"",J50+L50)</f>
      </c>
    </row>
    <row r="50" spans="1:15" s="80" customFormat="1" ht="15.75" customHeight="1" thickBot="1">
      <c r="A50" s="233" t="s">
        <v>95</v>
      </c>
      <c r="B50" s="241"/>
      <c r="C50" s="241"/>
      <c r="D50" s="241"/>
      <c r="E50" s="241"/>
      <c r="F50" s="234"/>
      <c r="G50" s="230" t="s">
        <v>93</v>
      </c>
      <c r="H50" s="231"/>
      <c r="I50" s="232"/>
      <c r="J50" s="95">
        <f>SUM(C49:G49)</f>
        <v>0</v>
      </c>
      <c r="K50" s="96">
        <f>SUM(I49:L49)</f>
        <v>0</v>
      </c>
      <c r="L50" s="97">
        <f>IF(N47&gt;K50,K50,N47)</f>
        <v>0</v>
      </c>
      <c r="M50" s="233" t="s">
        <v>96</v>
      </c>
      <c r="N50" s="234"/>
      <c r="O50" s="98" t="e">
        <f>IF(G50="Yes",O49*6/7,"")</f>
        <v>#VALUE!</v>
      </c>
    </row>
    <row r="51" spans="1:15" s="80" customFormat="1" ht="12.75" customHeight="1">
      <c r="A51" s="99"/>
      <c r="B51" s="99"/>
      <c r="C51" s="99"/>
      <c r="D51" s="99"/>
      <c r="E51" s="99"/>
      <c r="F51" s="99"/>
      <c r="G51" s="99"/>
      <c r="H51" s="99"/>
      <c r="I51" s="99"/>
      <c r="J51" s="100"/>
      <c r="K51" s="100"/>
      <c r="L51" s="101"/>
      <c r="M51" s="99"/>
      <c r="N51" s="99"/>
      <c r="O51" s="102"/>
    </row>
    <row r="52" spans="1:15" s="110" customFormat="1" ht="15.75" customHeight="1">
      <c r="A52" s="43"/>
      <c r="B52" s="43"/>
      <c r="C52" s="103"/>
      <c r="D52" s="103"/>
      <c r="E52" s="103"/>
      <c r="F52" s="103"/>
      <c r="G52" s="104" t="s">
        <v>52</v>
      </c>
      <c r="H52" s="105"/>
      <c r="I52" s="105"/>
      <c r="J52" s="106"/>
      <c r="K52" s="106"/>
      <c r="L52" s="107"/>
      <c r="M52" s="108"/>
      <c r="N52" s="108"/>
      <c r="O52" s="109"/>
    </row>
    <row r="53" ht="7.5" customHeight="1">
      <c r="G53" s="104"/>
    </row>
    <row r="54" spans="1:15" ht="17.25" customHeight="1">
      <c r="A54" s="222" t="s">
        <v>72</v>
      </c>
      <c r="B54" s="222"/>
      <c r="C54" s="222"/>
      <c r="D54" s="222"/>
      <c r="E54" s="222"/>
      <c r="F54" s="222"/>
      <c r="G54" s="222"/>
      <c r="H54" s="222"/>
      <c r="I54" s="222"/>
      <c r="J54" s="222"/>
      <c r="K54" s="222"/>
      <c r="L54" s="222"/>
      <c r="M54" s="222"/>
      <c r="N54" s="222"/>
      <c r="O54" s="222"/>
    </row>
    <row r="55" spans="1:15" ht="17.25" customHeight="1">
      <c r="A55" s="222" t="s">
        <v>73</v>
      </c>
      <c r="B55" s="222"/>
      <c r="C55" s="222"/>
      <c r="D55" s="222"/>
      <c r="E55" s="222"/>
      <c r="F55" s="222"/>
      <c r="G55" s="222"/>
      <c r="H55" s="222"/>
      <c r="I55" s="222"/>
      <c r="J55" s="222"/>
      <c r="K55" s="222"/>
      <c r="L55" s="222"/>
      <c r="M55" s="222"/>
      <c r="N55" s="222"/>
      <c r="O55" s="222"/>
    </row>
    <row r="56" spans="1:15" ht="17.25" customHeight="1">
      <c r="A56" s="223" t="s">
        <v>151</v>
      </c>
      <c r="B56" s="223"/>
      <c r="C56" s="223"/>
      <c r="D56" s="223"/>
      <c r="E56" s="223"/>
      <c r="F56" s="223"/>
      <c r="G56" s="223"/>
      <c r="H56" s="223"/>
      <c r="I56" s="223"/>
      <c r="J56" s="223"/>
      <c r="K56" s="223"/>
      <c r="L56" s="223"/>
      <c r="M56" s="223"/>
      <c r="N56" s="223"/>
      <c r="O56" s="223"/>
    </row>
    <row r="57" spans="1:15" ht="17.25" customHeight="1">
      <c r="A57" s="242" t="s">
        <v>152</v>
      </c>
      <c r="B57" s="242"/>
      <c r="C57" s="242"/>
      <c r="D57" s="242"/>
      <c r="E57" s="242"/>
      <c r="F57" s="242"/>
      <c r="G57" s="242"/>
      <c r="H57" s="242"/>
      <c r="I57" s="242"/>
      <c r="J57" s="242"/>
      <c r="K57" s="242"/>
      <c r="L57" s="242"/>
      <c r="M57" s="242"/>
      <c r="N57" s="242"/>
      <c r="O57" s="242"/>
    </row>
    <row r="58" spans="1:15" ht="17.25" customHeight="1">
      <c r="A58" s="242" t="s">
        <v>69</v>
      </c>
      <c r="B58" s="242"/>
      <c r="C58" s="242"/>
      <c r="D58" s="242"/>
      <c r="E58" s="242"/>
      <c r="F58" s="242"/>
      <c r="G58" s="242"/>
      <c r="H58" s="242"/>
      <c r="I58" s="242"/>
      <c r="J58" s="242"/>
      <c r="K58" s="242"/>
      <c r="L58" s="242"/>
      <c r="M58" s="242"/>
      <c r="N58" s="242"/>
      <c r="O58" s="242"/>
    </row>
    <row r="59" spans="1:15" ht="17.25" customHeight="1">
      <c r="A59" s="223" t="s">
        <v>71</v>
      </c>
      <c r="B59" s="223"/>
      <c r="C59" s="223"/>
      <c r="D59" s="223"/>
      <c r="E59" s="223"/>
      <c r="F59" s="223"/>
      <c r="G59" s="223"/>
      <c r="H59" s="223"/>
      <c r="I59" s="223"/>
      <c r="J59" s="223"/>
      <c r="K59" s="223"/>
      <c r="L59" s="223"/>
      <c r="M59" s="223"/>
      <c r="N59" s="223"/>
      <c r="O59" s="223"/>
    </row>
    <row r="60" spans="1:15" ht="17.25" customHeight="1">
      <c r="A60" s="210" t="s">
        <v>70</v>
      </c>
      <c r="B60" s="210"/>
      <c r="C60" s="210"/>
      <c r="D60" s="210"/>
      <c r="E60" s="210"/>
      <c r="F60" s="210"/>
      <c r="G60" s="210"/>
      <c r="H60" s="210"/>
      <c r="I60" s="210"/>
      <c r="J60" s="210"/>
      <c r="K60" s="210"/>
      <c r="L60" s="210"/>
      <c r="M60" s="210"/>
      <c r="N60" s="210"/>
      <c r="O60" s="210"/>
    </row>
  </sheetData>
  <sheetProtection/>
  <mergeCells count="28">
    <mergeCell ref="D5:M5"/>
    <mergeCell ref="G50:I50"/>
    <mergeCell ref="M50:N50"/>
    <mergeCell ref="D8:M8"/>
    <mergeCell ref="A10:C10"/>
    <mergeCell ref="A47:B47"/>
    <mergeCell ref="A50:F50"/>
    <mergeCell ref="A48:B48"/>
    <mergeCell ref="A49:B49"/>
    <mergeCell ref="A12:E12"/>
    <mergeCell ref="A14:B14"/>
    <mergeCell ref="A54:O54"/>
    <mergeCell ref="A60:O60"/>
    <mergeCell ref="A56:O56"/>
    <mergeCell ref="A57:O57"/>
    <mergeCell ref="A58:O58"/>
    <mergeCell ref="A59:O59"/>
    <mergeCell ref="A55:O55"/>
    <mergeCell ref="A1:O1"/>
    <mergeCell ref="A2:O2"/>
    <mergeCell ref="A4:C4"/>
    <mergeCell ref="D4:M4"/>
    <mergeCell ref="A5:C5"/>
    <mergeCell ref="C14:H14"/>
    <mergeCell ref="O14:O15"/>
    <mergeCell ref="I14:N14"/>
    <mergeCell ref="A8:C8"/>
    <mergeCell ref="G10:I10"/>
  </mergeCells>
  <conditionalFormatting sqref="G52:G53 O52">
    <cfRule type="cellIs" priority="23" dxfId="256" operator="equal" stopIfTrue="1">
      <formula>"（土）"</formula>
    </cfRule>
    <cfRule type="cellIs" priority="24" dxfId="257" operator="equal" stopIfTrue="1">
      <formula>"（日）"</formula>
    </cfRule>
  </conditionalFormatting>
  <conditionalFormatting sqref="G51 O51 L51">
    <cfRule type="cellIs" priority="21" dxfId="256" operator="equal" stopIfTrue="1">
      <formula>"（土）"</formula>
    </cfRule>
    <cfRule type="cellIs" priority="22" dxfId="257" operator="equal" stopIfTrue="1">
      <formula>"（日）"</formula>
    </cfRule>
  </conditionalFormatting>
  <conditionalFormatting sqref="O36:O38 B36:G38 I36:M38">
    <cfRule type="cellIs" priority="13" dxfId="256" operator="equal" stopIfTrue="1">
      <formula>"（土）"</formula>
    </cfRule>
    <cfRule type="cellIs" priority="14" dxfId="257" operator="equal" stopIfTrue="1">
      <formula>"（日）"</formula>
    </cfRule>
  </conditionalFormatting>
  <conditionalFormatting sqref="G50 O48:O50 L50 J48:L48 O16:O24 B16:M18 D46:M46 B39:C46 O39:O46 D39:G45 I39:M45 C47:C49 B19:B24 H19:M19 H20:K24 M20:M24 D49:N49 D48:H48 D47:O47">
    <cfRule type="cellIs" priority="19" dxfId="256" operator="equal" stopIfTrue="1">
      <formula>"（土）"</formula>
    </cfRule>
    <cfRule type="cellIs" priority="20" dxfId="257" operator="equal" stopIfTrue="1">
      <formula>"（日）"</formula>
    </cfRule>
  </conditionalFormatting>
  <conditionalFormatting sqref="O25:O30 B25:B30 I30:K30 H30:H45 H25:K29 M25:M30">
    <cfRule type="cellIs" priority="17" dxfId="256" operator="equal" stopIfTrue="1">
      <formula>"（土）"</formula>
    </cfRule>
    <cfRule type="cellIs" priority="18" dxfId="257" operator="equal" stopIfTrue="1">
      <formula>"（日）"</formula>
    </cfRule>
  </conditionalFormatting>
  <conditionalFormatting sqref="O31:O35 B32:G35 I32:M35 B31 I31:K31 M31">
    <cfRule type="cellIs" priority="15" dxfId="256" operator="equal" stopIfTrue="1">
      <formula>"（土）"</formula>
    </cfRule>
    <cfRule type="cellIs" priority="16" dxfId="257" operator="equal" stopIfTrue="1">
      <formula>"（日）"</formula>
    </cfRule>
  </conditionalFormatting>
  <conditionalFormatting sqref="C31:G31">
    <cfRule type="cellIs" priority="11" dxfId="256" operator="equal" stopIfTrue="1">
      <formula>"（土）"</formula>
    </cfRule>
    <cfRule type="cellIs" priority="12" dxfId="257" operator="equal" stopIfTrue="1">
      <formula>"（日）"</formula>
    </cfRule>
  </conditionalFormatting>
  <conditionalFormatting sqref="C29:D29 C30:E30 G29:G30">
    <cfRule type="cellIs" priority="3" dxfId="256" operator="equal" stopIfTrue="1">
      <formula>"（土）"</formula>
    </cfRule>
    <cfRule type="cellIs" priority="4" dxfId="257" operator="equal" stopIfTrue="1">
      <formula>"（日）"</formula>
    </cfRule>
  </conditionalFormatting>
  <conditionalFormatting sqref="C19:C20 D19:D26">
    <cfRule type="cellIs" priority="9" dxfId="256" operator="equal" stopIfTrue="1">
      <formula>"（土）"</formula>
    </cfRule>
    <cfRule type="cellIs" priority="10" dxfId="257" operator="equal" stopIfTrue="1">
      <formula>"（日）"</formula>
    </cfRule>
  </conditionalFormatting>
  <conditionalFormatting sqref="C21:C23 E19:G19 E20:E29 F20:F30 G20:G23">
    <cfRule type="cellIs" priority="7" dxfId="256" operator="equal" stopIfTrue="1">
      <formula>"（土）"</formula>
    </cfRule>
    <cfRule type="cellIs" priority="8" dxfId="257" operator="equal" stopIfTrue="1">
      <formula>"（日）"</formula>
    </cfRule>
  </conditionalFormatting>
  <conditionalFormatting sqref="C27:D28 C24:C26 G24:G28">
    <cfRule type="cellIs" priority="5" dxfId="256" operator="equal" stopIfTrue="1">
      <formula>"（土）"</formula>
    </cfRule>
    <cfRule type="cellIs" priority="6" dxfId="257" operator="equal" stopIfTrue="1">
      <formula>"（日）"</formula>
    </cfRule>
  </conditionalFormatting>
  <conditionalFormatting sqref="L20:L31">
    <cfRule type="cellIs" priority="1" dxfId="256" operator="equal" stopIfTrue="1">
      <formula>"（土）"</formula>
    </cfRule>
    <cfRule type="cellIs" priority="2" dxfId="257" operator="equal" stopIfTrue="1">
      <formula>"（日）"</formula>
    </cfRule>
  </conditionalFormatting>
  <dataValidations count="2">
    <dataValidation type="list" showInputMessage="1" showErrorMessage="1" sqref="H52:I52 G50:G51">
      <formula1>"Yes,No"</formula1>
    </dataValidation>
    <dataValidation type="whole" operator="greaterThanOrEqual" allowBlank="1" showErrorMessage="1" imeMode="off" sqref="C16:H46 N16:N46 J16:L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7.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C39" activePane="bottomRight" state="frozen"/>
      <selection pane="topLeft" activeCell="A12" sqref="A12:E12"/>
      <selection pane="topRight" activeCell="A12" sqref="A12:E12"/>
      <selection pane="bottomLeft" activeCell="A12" sqref="A12:E12"/>
      <selection pane="bottomRight" activeCell="A12" sqref="A12:E12"/>
    </sheetView>
  </sheetViews>
  <sheetFormatPr defaultColWidth="9.00390625" defaultRowHeight="13.5"/>
  <cols>
    <col min="1" max="1" width="7.50390625" style="44" customWidth="1"/>
    <col min="2" max="2" width="4.00390625" style="45" customWidth="1"/>
    <col min="3" max="3" width="7.25390625" style="45" customWidth="1"/>
    <col min="4" max="4" width="7.25390625" style="46" customWidth="1"/>
    <col min="5" max="15" width="7.25390625" style="45" customWidth="1"/>
    <col min="16" max="16384" width="9.00390625" style="35" customWidth="1"/>
  </cols>
  <sheetData>
    <row r="1" spans="1:15" ht="22.5" customHeight="1">
      <c r="A1" s="225" t="s">
        <v>55</v>
      </c>
      <c r="B1" s="225"/>
      <c r="C1" s="225"/>
      <c r="D1" s="225"/>
      <c r="E1" s="225"/>
      <c r="F1" s="225"/>
      <c r="G1" s="225"/>
      <c r="H1" s="225"/>
      <c r="I1" s="225"/>
      <c r="J1" s="225"/>
      <c r="K1" s="225"/>
      <c r="L1" s="225"/>
      <c r="M1" s="225"/>
      <c r="N1" s="225"/>
      <c r="O1" s="225"/>
    </row>
    <row r="2" spans="1:15" ht="16.5" customHeight="1">
      <c r="A2" s="226" t="s">
        <v>86</v>
      </c>
      <c r="B2" s="226"/>
      <c r="C2" s="226"/>
      <c r="D2" s="226"/>
      <c r="E2" s="226"/>
      <c r="F2" s="226"/>
      <c r="G2" s="226"/>
      <c r="H2" s="226"/>
      <c r="I2" s="226"/>
      <c r="J2" s="226"/>
      <c r="K2" s="226"/>
      <c r="L2" s="226"/>
      <c r="M2" s="226"/>
      <c r="N2" s="226"/>
      <c r="O2" s="226"/>
    </row>
    <row r="3" spans="1:15" ht="7.5" customHeight="1">
      <c r="A3" s="36"/>
      <c r="B3" s="36"/>
      <c r="C3" s="36"/>
      <c r="D3" s="36"/>
      <c r="E3" s="36"/>
      <c r="F3" s="36"/>
      <c r="G3" s="36"/>
      <c r="H3" s="36"/>
      <c r="I3" s="36"/>
      <c r="J3" s="36"/>
      <c r="K3" s="37"/>
      <c r="L3" s="37"/>
      <c r="M3" s="37"/>
      <c r="N3" s="37"/>
      <c r="O3" s="37"/>
    </row>
    <row r="4" spans="1:15" ht="13.5">
      <c r="A4" s="224" t="s">
        <v>48</v>
      </c>
      <c r="B4" s="224"/>
      <c r="C4" s="224"/>
      <c r="D4" s="224">
        <f>'4月分'!D4</f>
        <v>0</v>
      </c>
      <c r="E4" s="224"/>
      <c r="F4" s="224"/>
      <c r="G4" s="224"/>
      <c r="H4" s="224"/>
      <c r="I4" s="224"/>
      <c r="J4" s="224"/>
      <c r="K4" s="224"/>
      <c r="L4" s="224"/>
      <c r="M4" s="224"/>
      <c r="N4" s="37"/>
      <c r="O4" s="37"/>
    </row>
    <row r="5" spans="1:15" ht="13.5">
      <c r="A5" s="224" t="s">
        <v>56</v>
      </c>
      <c r="B5" s="224"/>
      <c r="C5" s="224"/>
      <c r="D5" s="224">
        <f>'4月分'!D5</f>
        <v>0</v>
      </c>
      <c r="E5" s="224"/>
      <c r="F5" s="224"/>
      <c r="G5" s="224"/>
      <c r="H5" s="224"/>
      <c r="I5" s="224"/>
      <c r="J5" s="224"/>
      <c r="K5" s="224"/>
      <c r="L5" s="224"/>
      <c r="M5" s="224"/>
      <c r="N5" s="37"/>
      <c r="O5" s="37"/>
    </row>
    <row r="6" spans="1:15" ht="13.5">
      <c r="A6" s="38"/>
      <c r="B6" s="38"/>
      <c r="C6" s="38"/>
      <c r="D6" s="38"/>
      <c r="E6" s="38"/>
      <c r="F6" s="38"/>
      <c r="G6" s="38"/>
      <c r="H6" s="38"/>
      <c r="I6" s="38"/>
      <c r="J6" s="38"/>
      <c r="K6" s="38"/>
      <c r="L6" s="38"/>
      <c r="M6" s="38"/>
      <c r="N6" s="37"/>
      <c r="O6" s="37"/>
    </row>
    <row r="7" spans="1:15" ht="13.5">
      <c r="A7" s="39"/>
      <c r="B7" s="39"/>
      <c r="C7" s="39"/>
      <c r="D7" s="39"/>
      <c r="E7" s="39"/>
      <c r="F7" s="39"/>
      <c r="G7" s="39"/>
      <c r="H7" s="39"/>
      <c r="I7" s="39"/>
      <c r="J7" s="39"/>
      <c r="K7" s="37"/>
      <c r="L7" s="37"/>
      <c r="M7" s="37"/>
      <c r="N7" s="37"/>
      <c r="O7" s="37"/>
    </row>
    <row r="8" spans="1:15" ht="13.5">
      <c r="A8" s="235" t="s">
        <v>87</v>
      </c>
      <c r="B8" s="236"/>
      <c r="C8" s="237"/>
      <c r="D8" s="238" t="s">
        <v>57</v>
      </c>
      <c r="E8" s="238"/>
      <c r="F8" s="238"/>
      <c r="G8" s="238"/>
      <c r="H8" s="238"/>
      <c r="I8" s="238"/>
      <c r="J8" s="238"/>
      <c r="K8" s="238"/>
      <c r="L8" s="238"/>
      <c r="M8" s="238"/>
      <c r="N8" s="37"/>
      <c r="O8" s="37"/>
    </row>
    <row r="9" spans="1:15" ht="13.5">
      <c r="A9" s="39"/>
      <c r="B9" s="37"/>
      <c r="C9" s="37"/>
      <c r="D9" s="37"/>
      <c r="E9" s="37"/>
      <c r="F9" s="37"/>
      <c r="G9" s="37"/>
      <c r="H9" s="37"/>
      <c r="I9" s="37"/>
      <c r="J9" s="37"/>
      <c r="K9" s="37"/>
      <c r="L9" s="37"/>
      <c r="M9" s="37"/>
      <c r="N9" s="37"/>
      <c r="O9" s="37"/>
    </row>
    <row r="10" spans="1:15" ht="13.5">
      <c r="A10" s="224" t="s">
        <v>58</v>
      </c>
      <c r="B10" s="224"/>
      <c r="C10" s="224"/>
      <c r="D10" s="40"/>
      <c r="E10" s="41" t="s">
        <v>39</v>
      </c>
      <c r="F10" s="37"/>
      <c r="G10" s="224" t="s">
        <v>59</v>
      </c>
      <c r="H10" s="224"/>
      <c r="I10" s="224"/>
      <c r="J10" s="42"/>
      <c r="K10" s="41" t="s">
        <v>0</v>
      </c>
      <c r="L10" s="37"/>
      <c r="M10" s="37"/>
      <c r="N10" s="37"/>
      <c r="O10" s="37"/>
    </row>
    <row r="11" spans="1:15" ht="14.25" thickBot="1">
      <c r="A11" s="38"/>
      <c r="B11" s="38"/>
      <c r="C11" s="38"/>
      <c r="D11" s="43"/>
      <c r="E11" s="43"/>
      <c r="F11" s="37"/>
      <c r="G11" s="37"/>
      <c r="H11" s="37"/>
      <c r="I11" s="37"/>
      <c r="J11" s="37"/>
      <c r="K11" s="37"/>
      <c r="L11" s="37"/>
      <c r="M11" s="37"/>
      <c r="N11" s="37"/>
      <c r="O11" s="37"/>
    </row>
    <row r="12" spans="1:15" ht="14.25" thickBot="1">
      <c r="A12" s="243" t="s">
        <v>165</v>
      </c>
      <c r="B12" s="244"/>
      <c r="C12" s="244"/>
      <c r="D12" s="244"/>
      <c r="E12" s="245"/>
      <c r="F12" s="43"/>
      <c r="G12" s="37"/>
      <c r="H12" s="37"/>
      <c r="I12" s="37"/>
      <c r="J12" s="37"/>
      <c r="K12" s="37"/>
      <c r="L12" s="37"/>
      <c r="M12" s="37"/>
      <c r="N12" s="37"/>
      <c r="O12" s="37"/>
    </row>
    <row r="13" ht="7.5" customHeight="1" thickBot="1"/>
    <row r="14" spans="1:15" s="47" customFormat="1" ht="15" customHeight="1">
      <c r="A14" s="220"/>
      <c r="B14" s="221"/>
      <c r="C14" s="204" t="s">
        <v>61</v>
      </c>
      <c r="D14" s="205"/>
      <c r="E14" s="205"/>
      <c r="F14" s="205"/>
      <c r="G14" s="205"/>
      <c r="H14" s="206"/>
      <c r="I14" s="207" t="s">
        <v>62</v>
      </c>
      <c r="J14" s="208"/>
      <c r="K14" s="208"/>
      <c r="L14" s="208"/>
      <c r="M14" s="208"/>
      <c r="N14" s="209"/>
      <c r="O14" s="239" t="s">
        <v>5</v>
      </c>
    </row>
    <row r="15" spans="1:15" s="47" customFormat="1" ht="52.5" customHeight="1" thickBot="1">
      <c r="A15" s="48" t="s">
        <v>63</v>
      </c>
      <c r="B15" s="49" t="s">
        <v>22</v>
      </c>
      <c r="C15" s="50" t="s">
        <v>142</v>
      </c>
      <c r="D15" s="51" t="s">
        <v>1</v>
      </c>
      <c r="E15" s="51" t="s">
        <v>2</v>
      </c>
      <c r="F15" s="51" t="s">
        <v>3</v>
      </c>
      <c r="G15" s="51" t="s">
        <v>4</v>
      </c>
      <c r="H15" s="51" t="s">
        <v>92</v>
      </c>
      <c r="I15" s="52" t="s">
        <v>141</v>
      </c>
      <c r="J15" s="53" t="s">
        <v>136</v>
      </c>
      <c r="K15" s="54" t="s">
        <v>137</v>
      </c>
      <c r="L15" s="53" t="s">
        <v>138</v>
      </c>
      <c r="M15" s="55" t="s">
        <v>102</v>
      </c>
      <c r="N15" s="51" t="s">
        <v>139</v>
      </c>
      <c r="O15" s="240"/>
    </row>
    <row r="16" spans="1:15" ht="15.75" customHeight="1">
      <c r="A16" s="56" t="s">
        <v>103</v>
      </c>
      <c r="B16" s="57"/>
      <c r="C16" s="58"/>
      <c r="D16" s="58"/>
      <c r="E16" s="58"/>
      <c r="F16" s="58"/>
      <c r="G16" s="58"/>
      <c r="H16" s="59"/>
      <c r="I16" s="60"/>
      <c r="J16" s="61"/>
      <c r="K16" s="58"/>
      <c r="L16" s="61"/>
      <c r="M16" s="62"/>
      <c r="N16" s="63"/>
      <c r="O16" s="64">
        <f>IF(C16+D16+E16+F16+G16+I16+J16+K16+L16=0,"",C16+D16+E16+F16+G16+I16+J16+K16+L16)</f>
      </c>
    </row>
    <row r="17" spans="1:15" ht="15.75" customHeight="1">
      <c r="A17" s="65" t="s">
        <v>104</v>
      </c>
      <c r="B17" s="66"/>
      <c r="C17" s="67"/>
      <c r="D17" s="67"/>
      <c r="E17" s="67"/>
      <c r="F17" s="67"/>
      <c r="G17" s="67"/>
      <c r="H17" s="68"/>
      <c r="I17" s="69"/>
      <c r="J17" s="70"/>
      <c r="K17" s="67"/>
      <c r="L17" s="71"/>
      <c r="M17" s="72"/>
      <c r="N17" s="73"/>
      <c r="O17" s="64">
        <f aca="true" t="shared" si="0" ref="O17:O45">IF(C17+D17+E17+F17+G17+I17+J17+K17+L17=0,"",C17+D17+E17+F17+G17+I17+J17+K17+L17)</f>
      </c>
    </row>
    <row r="18" spans="1:15" ht="15.75" customHeight="1">
      <c r="A18" s="74" t="s">
        <v>105</v>
      </c>
      <c r="B18" s="66"/>
      <c r="C18" s="75"/>
      <c r="D18" s="73"/>
      <c r="E18" s="73"/>
      <c r="F18" s="73"/>
      <c r="G18" s="73"/>
      <c r="H18" s="68"/>
      <c r="I18" s="69"/>
      <c r="J18" s="71"/>
      <c r="K18" s="67"/>
      <c r="L18" s="71"/>
      <c r="M18" s="72"/>
      <c r="N18" s="73"/>
      <c r="O18" s="64">
        <f t="shared" si="0"/>
      </c>
    </row>
    <row r="19" spans="1:15" ht="15.75" customHeight="1">
      <c r="A19" s="65" t="s">
        <v>106</v>
      </c>
      <c r="B19" s="66"/>
      <c r="C19" s="75"/>
      <c r="D19" s="73"/>
      <c r="E19" s="73"/>
      <c r="F19" s="73"/>
      <c r="G19" s="73"/>
      <c r="H19" s="68"/>
      <c r="I19" s="69"/>
      <c r="J19" s="71"/>
      <c r="K19" s="67"/>
      <c r="L19" s="71"/>
      <c r="M19" s="72"/>
      <c r="N19" s="73"/>
      <c r="O19" s="64">
        <f t="shared" si="0"/>
      </c>
    </row>
    <row r="20" spans="1:15" ht="15.75" customHeight="1">
      <c r="A20" s="74" t="s">
        <v>107</v>
      </c>
      <c r="B20" s="66"/>
      <c r="C20" s="75"/>
      <c r="D20" s="73"/>
      <c r="E20" s="73"/>
      <c r="F20" s="73"/>
      <c r="G20" s="73"/>
      <c r="H20" s="68"/>
      <c r="I20" s="69"/>
      <c r="J20" s="71"/>
      <c r="K20" s="67"/>
      <c r="L20" s="71"/>
      <c r="M20" s="72"/>
      <c r="N20" s="73"/>
      <c r="O20" s="64">
        <f t="shared" si="0"/>
      </c>
    </row>
    <row r="21" spans="1:15" ht="15.75" customHeight="1">
      <c r="A21" s="65" t="s">
        <v>108</v>
      </c>
      <c r="B21" s="66"/>
      <c r="C21" s="75"/>
      <c r="D21" s="73"/>
      <c r="E21" s="73"/>
      <c r="F21" s="73"/>
      <c r="G21" s="73"/>
      <c r="H21" s="68"/>
      <c r="I21" s="69"/>
      <c r="J21" s="73"/>
      <c r="K21" s="73"/>
      <c r="L21" s="67"/>
      <c r="M21" s="72"/>
      <c r="N21" s="73"/>
      <c r="O21" s="64">
        <f t="shared" si="0"/>
      </c>
    </row>
    <row r="22" spans="1:15" ht="15.75" customHeight="1">
      <c r="A22" s="74" t="s">
        <v>109</v>
      </c>
      <c r="B22" s="66"/>
      <c r="C22" s="75"/>
      <c r="D22" s="73"/>
      <c r="E22" s="73"/>
      <c r="F22" s="73"/>
      <c r="G22" s="73"/>
      <c r="H22" s="68"/>
      <c r="I22" s="69"/>
      <c r="J22" s="73"/>
      <c r="K22" s="73"/>
      <c r="L22" s="67"/>
      <c r="M22" s="72"/>
      <c r="N22" s="73"/>
      <c r="O22" s="64">
        <f t="shared" si="0"/>
      </c>
    </row>
    <row r="23" spans="1:15" ht="15.75" customHeight="1">
      <c r="A23" s="65" t="s">
        <v>110</v>
      </c>
      <c r="B23" s="66"/>
      <c r="C23" s="75"/>
      <c r="D23" s="73"/>
      <c r="E23" s="73"/>
      <c r="F23" s="73"/>
      <c r="G23" s="73"/>
      <c r="H23" s="68"/>
      <c r="I23" s="69"/>
      <c r="J23" s="73"/>
      <c r="K23" s="73"/>
      <c r="L23" s="67"/>
      <c r="M23" s="72"/>
      <c r="N23" s="73"/>
      <c r="O23" s="64">
        <f t="shared" si="0"/>
      </c>
    </row>
    <row r="24" spans="1:15" ht="15.75" customHeight="1">
      <c r="A24" s="65" t="s">
        <v>121</v>
      </c>
      <c r="B24" s="66"/>
      <c r="C24" s="75"/>
      <c r="D24" s="73"/>
      <c r="E24" s="73"/>
      <c r="F24" s="73"/>
      <c r="G24" s="73"/>
      <c r="H24" s="68"/>
      <c r="I24" s="69"/>
      <c r="J24" s="73"/>
      <c r="K24" s="73"/>
      <c r="L24" s="67"/>
      <c r="M24" s="72"/>
      <c r="N24" s="73"/>
      <c r="O24" s="64">
        <f t="shared" si="0"/>
      </c>
    </row>
    <row r="25" spans="1:15" ht="15.75" customHeight="1">
      <c r="A25" s="65" t="s">
        <v>122</v>
      </c>
      <c r="B25" s="66"/>
      <c r="C25" s="75"/>
      <c r="D25" s="73"/>
      <c r="E25" s="73"/>
      <c r="F25" s="73"/>
      <c r="G25" s="73"/>
      <c r="H25" s="68"/>
      <c r="I25" s="69"/>
      <c r="J25" s="73"/>
      <c r="K25" s="73"/>
      <c r="L25" s="67"/>
      <c r="M25" s="72"/>
      <c r="N25" s="73"/>
      <c r="O25" s="64">
        <f t="shared" si="0"/>
      </c>
    </row>
    <row r="26" spans="1:15" ht="15.75" customHeight="1">
      <c r="A26" s="65" t="s">
        <v>123</v>
      </c>
      <c r="B26" s="66"/>
      <c r="C26" s="75"/>
      <c r="D26" s="73"/>
      <c r="E26" s="73"/>
      <c r="F26" s="73"/>
      <c r="G26" s="73"/>
      <c r="H26" s="68"/>
      <c r="I26" s="69"/>
      <c r="J26" s="73"/>
      <c r="K26" s="73"/>
      <c r="L26" s="67"/>
      <c r="M26" s="72"/>
      <c r="N26" s="73"/>
      <c r="O26" s="64">
        <f t="shared" si="0"/>
      </c>
    </row>
    <row r="27" spans="1:15" ht="15.75" customHeight="1">
      <c r="A27" s="65" t="s">
        <v>124</v>
      </c>
      <c r="B27" s="66"/>
      <c r="C27" s="75"/>
      <c r="D27" s="73"/>
      <c r="E27" s="73"/>
      <c r="F27" s="73"/>
      <c r="G27" s="73"/>
      <c r="H27" s="68"/>
      <c r="I27" s="69"/>
      <c r="J27" s="71"/>
      <c r="K27" s="67"/>
      <c r="L27" s="71"/>
      <c r="M27" s="72"/>
      <c r="N27" s="73"/>
      <c r="O27" s="64">
        <f t="shared" si="0"/>
      </c>
    </row>
    <row r="28" spans="1:15" ht="15.75" customHeight="1">
      <c r="A28" s="65" t="s">
        <v>125</v>
      </c>
      <c r="B28" s="66"/>
      <c r="C28" s="75"/>
      <c r="D28" s="73"/>
      <c r="E28" s="73"/>
      <c r="F28" s="73"/>
      <c r="G28" s="73"/>
      <c r="H28" s="68"/>
      <c r="I28" s="69"/>
      <c r="J28" s="71"/>
      <c r="K28" s="67"/>
      <c r="L28" s="71"/>
      <c r="M28" s="72"/>
      <c r="N28" s="73"/>
      <c r="O28" s="64">
        <f t="shared" si="0"/>
      </c>
    </row>
    <row r="29" spans="1:15" ht="15.75" customHeight="1">
      <c r="A29" s="65" t="s">
        <v>126</v>
      </c>
      <c r="B29" s="66"/>
      <c r="C29" s="75"/>
      <c r="D29" s="73"/>
      <c r="E29" s="73"/>
      <c r="F29" s="73"/>
      <c r="G29" s="73"/>
      <c r="H29" s="68"/>
      <c r="I29" s="69"/>
      <c r="J29" s="71"/>
      <c r="K29" s="67"/>
      <c r="L29" s="71"/>
      <c r="M29" s="72"/>
      <c r="N29" s="73"/>
      <c r="O29" s="64">
        <f t="shared" si="0"/>
      </c>
    </row>
    <row r="30" spans="1:15" ht="15.75" customHeight="1">
      <c r="A30" s="65" t="s">
        <v>127</v>
      </c>
      <c r="B30" s="66"/>
      <c r="C30" s="75"/>
      <c r="D30" s="73"/>
      <c r="E30" s="73"/>
      <c r="F30" s="73"/>
      <c r="G30" s="73"/>
      <c r="H30" s="68"/>
      <c r="I30" s="69"/>
      <c r="J30" s="71"/>
      <c r="K30" s="67"/>
      <c r="L30" s="71"/>
      <c r="M30" s="72"/>
      <c r="N30" s="73"/>
      <c r="O30" s="64">
        <f t="shared" si="0"/>
      </c>
    </row>
    <row r="31" spans="1:15" ht="15.75" customHeight="1">
      <c r="A31" s="65" t="s">
        <v>128</v>
      </c>
      <c r="B31" s="66"/>
      <c r="C31" s="75"/>
      <c r="D31" s="73"/>
      <c r="E31" s="73"/>
      <c r="F31" s="73"/>
      <c r="G31" s="73"/>
      <c r="H31" s="68"/>
      <c r="I31" s="69"/>
      <c r="J31" s="71"/>
      <c r="K31" s="67"/>
      <c r="L31" s="71"/>
      <c r="M31" s="72"/>
      <c r="N31" s="73"/>
      <c r="O31" s="64">
        <f t="shared" si="0"/>
      </c>
    </row>
    <row r="32" spans="1:15" ht="15.75" customHeight="1">
      <c r="A32" s="65" t="s">
        <v>129</v>
      </c>
      <c r="B32" s="66"/>
      <c r="C32" s="75"/>
      <c r="D32" s="73"/>
      <c r="E32" s="73"/>
      <c r="F32" s="73"/>
      <c r="G32" s="73"/>
      <c r="H32" s="68"/>
      <c r="I32" s="69"/>
      <c r="J32" s="71"/>
      <c r="K32" s="67"/>
      <c r="L32" s="71"/>
      <c r="M32" s="72"/>
      <c r="N32" s="73"/>
      <c r="O32" s="64">
        <f t="shared" si="0"/>
      </c>
    </row>
    <row r="33" spans="1:15" ht="15.75" customHeight="1">
      <c r="A33" s="65" t="s">
        <v>130</v>
      </c>
      <c r="B33" s="66"/>
      <c r="C33" s="75"/>
      <c r="D33" s="73"/>
      <c r="E33" s="73"/>
      <c r="F33" s="73"/>
      <c r="G33" s="73"/>
      <c r="H33" s="68"/>
      <c r="I33" s="69"/>
      <c r="J33" s="71"/>
      <c r="K33" s="67"/>
      <c r="L33" s="71"/>
      <c r="M33" s="72"/>
      <c r="N33" s="73"/>
      <c r="O33" s="64">
        <f t="shared" si="0"/>
      </c>
    </row>
    <row r="34" spans="1:15" ht="15.75" customHeight="1">
      <c r="A34" s="65" t="s">
        <v>131</v>
      </c>
      <c r="B34" s="66"/>
      <c r="C34" s="75"/>
      <c r="D34" s="73"/>
      <c r="E34" s="73"/>
      <c r="F34" s="73"/>
      <c r="G34" s="73"/>
      <c r="H34" s="68"/>
      <c r="I34" s="69"/>
      <c r="J34" s="71"/>
      <c r="K34" s="67"/>
      <c r="L34" s="71"/>
      <c r="M34" s="72"/>
      <c r="N34" s="73"/>
      <c r="O34" s="64">
        <f t="shared" si="0"/>
      </c>
    </row>
    <row r="35" spans="1:15" ht="15.75" customHeight="1">
      <c r="A35" s="65" t="s">
        <v>132</v>
      </c>
      <c r="B35" s="66"/>
      <c r="C35" s="75"/>
      <c r="D35" s="73"/>
      <c r="E35" s="73"/>
      <c r="F35" s="73"/>
      <c r="G35" s="73"/>
      <c r="H35" s="68"/>
      <c r="I35" s="69"/>
      <c r="J35" s="71"/>
      <c r="K35" s="67"/>
      <c r="L35" s="71"/>
      <c r="M35" s="72"/>
      <c r="N35" s="73"/>
      <c r="O35" s="64">
        <f t="shared" si="0"/>
      </c>
    </row>
    <row r="36" spans="1:15" ht="15.75" customHeight="1">
      <c r="A36" s="65" t="s">
        <v>133</v>
      </c>
      <c r="B36" s="66"/>
      <c r="C36" s="75"/>
      <c r="D36" s="73"/>
      <c r="E36" s="73"/>
      <c r="F36" s="73"/>
      <c r="G36" s="73"/>
      <c r="H36" s="68"/>
      <c r="I36" s="69"/>
      <c r="J36" s="71"/>
      <c r="K36" s="67"/>
      <c r="L36" s="71"/>
      <c r="M36" s="72"/>
      <c r="N36" s="73"/>
      <c r="O36" s="64">
        <f t="shared" si="0"/>
      </c>
    </row>
    <row r="37" spans="1:15" ht="15.75" customHeight="1">
      <c r="A37" s="65" t="s">
        <v>134</v>
      </c>
      <c r="B37" s="66"/>
      <c r="C37" s="75"/>
      <c r="D37" s="73"/>
      <c r="E37" s="73"/>
      <c r="F37" s="73"/>
      <c r="G37" s="73"/>
      <c r="H37" s="68"/>
      <c r="I37" s="69"/>
      <c r="J37" s="71"/>
      <c r="K37" s="67"/>
      <c r="L37" s="71"/>
      <c r="M37" s="72"/>
      <c r="N37" s="73"/>
      <c r="O37" s="64">
        <f t="shared" si="0"/>
      </c>
    </row>
    <row r="38" spans="1:15" ht="15.75" customHeight="1">
      <c r="A38" s="65" t="s">
        <v>135</v>
      </c>
      <c r="B38" s="66"/>
      <c r="C38" s="75"/>
      <c r="D38" s="73"/>
      <c r="E38" s="73"/>
      <c r="F38" s="73"/>
      <c r="G38" s="73"/>
      <c r="H38" s="68"/>
      <c r="I38" s="69"/>
      <c r="J38" s="71"/>
      <c r="K38" s="67"/>
      <c r="L38" s="71"/>
      <c r="M38" s="72"/>
      <c r="N38" s="73"/>
      <c r="O38" s="64">
        <f t="shared" si="0"/>
      </c>
    </row>
    <row r="39" spans="1:15" ht="15.75" customHeight="1">
      <c r="A39" s="65" t="s">
        <v>111</v>
      </c>
      <c r="B39" s="66"/>
      <c r="C39" s="75"/>
      <c r="D39" s="73"/>
      <c r="E39" s="73"/>
      <c r="F39" s="73"/>
      <c r="G39" s="73"/>
      <c r="H39" s="68"/>
      <c r="I39" s="69"/>
      <c r="J39" s="71"/>
      <c r="K39" s="67"/>
      <c r="L39" s="71"/>
      <c r="M39" s="72"/>
      <c r="N39" s="73"/>
      <c r="O39" s="64">
        <f t="shared" si="0"/>
      </c>
    </row>
    <row r="40" spans="1:15" ht="15.75" customHeight="1">
      <c r="A40" s="74" t="s">
        <v>112</v>
      </c>
      <c r="B40" s="66"/>
      <c r="C40" s="75"/>
      <c r="D40" s="73"/>
      <c r="E40" s="73"/>
      <c r="F40" s="73"/>
      <c r="G40" s="73"/>
      <c r="H40" s="68"/>
      <c r="I40" s="69"/>
      <c r="J40" s="71"/>
      <c r="K40" s="67"/>
      <c r="L40" s="71"/>
      <c r="M40" s="72"/>
      <c r="N40" s="73"/>
      <c r="O40" s="64">
        <f t="shared" si="0"/>
      </c>
    </row>
    <row r="41" spans="1:15" ht="15.75" customHeight="1">
      <c r="A41" s="65" t="s">
        <v>113</v>
      </c>
      <c r="B41" s="66"/>
      <c r="C41" s="75"/>
      <c r="D41" s="73"/>
      <c r="E41" s="73"/>
      <c r="F41" s="73"/>
      <c r="G41" s="73"/>
      <c r="H41" s="68"/>
      <c r="I41" s="69"/>
      <c r="J41" s="71"/>
      <c r="K41" s="67"/>
      <c r="L41" s="71"/>
      <c r="M41" s="72"/>
      <c r="N41" s="73"/>
      <c r="O41" s="64">
        <f t="shared" si="0"/>
      </c>
    </row>
    <row r="42" spans="1:15" ht="15.75" customHeight="1">
      <c r="A42" s="74" t="s">
        <v>114</v>
      </c>
      <c r="B42" s="66"/>
      <c r="C42" s="75"/>
      <c r="D42" s="73"/>
      <c r="E42" s="73"/>
      <c r="F42" s="73"/>
      <c r="G42" s="73"/>
      <c r="H42" s="68"/>
      <c r="I42" s="69"/>
      <c r="J42" s="71"/>
      <c r="K42" s="67"/>
      <c r="L42" s="71"/>
      <c r="M42" s="72"/>
      <c r="N42" s="73"/>
      <c r="O42" s="64">
        <f t="shared" si="0"/>
      </c>
    </row>
    <row r="43" spans="1:15" ht="15.75" customHeight="1">
      <c r="A43" s="65" t="s">
        <v>115</v>
      </c>
      <c r="B43" s="66"/>
      <c r="C43" s="75"/>
      <c r="D43" s="73"/>
      <c r="E43" s="73"/>
      <c r="F43" s="73"/>
      <c r="G43" s="73"/>
      <c r="H43" s="68"/>
      <c r="I43" s="69"/>
      <c r="J43" s="71"/>
      <c r="K43" s="67"/>
      <c r="L43" s="71"/>
      <c r="M43" s="72"/>
      <c r="N43" s="73"/>
      <c r="O43" s="64">
        <f t="shared" si="0"/>
      </c>
    </row>
    <row r="44" spans="1:15" ht="15.75" customHeight="1">
      <c r="A44" s="74" t="s">
        <v>116</v>
      </c>
      <c r="B44" s="66"/>
      <c r="C44" s="75"/>
      <c r="D44" s="73"/>
      <c r="E44" s="73"/>
      <c r="F44" s="73"/>
      <c r="G44" s="73"/>
      <c r="H44" s="68"/>
      <c r="I44" s="69"/>
      <c r="J44" s="71"/>
      <c r="K44" s="67"/>
      <c r="L44" s="71"/>
      <c r="M44" s="72"/>
      <c r="N44" s="73"/>
      <c r="O44" s="64">
        <f t="shared" si="0"/>
      </c>
    </row>
    <row r="45" spans="1:15" ht="18.75" customHeight="1">
      <c r="A45" s="65" t="s">
        <v>117</v>
      </c>
      <c r="B45" s="66"/>
      <c r="C45" s="75"/>
      <c r="D45" s="73"/>
      <c r="E45" s="73"/>
      <c r="F45" s="73"/>
      <c r="G45" s="73"/>
      <c r="H45" s="68"/>
      <c r="I45" s="69"/>
      <c r="J45" s="71"/>
      <c r="K45" s="67"/>
      <c r="L45" s="71"/>
      <c r="M45" s="72"/>
      <c r="N45" s="73"/>
      <c r="O45" s="64">
        <f t="shared" si="0"/>
      </c>
    </row>
    <row r="46" spans="1:15" ht="18.75" customHeight="1" thickBot="1">
      <c r="A46" s="127" t="s">
        <v>21</v>
      </c>
      <c r="B46" s="111"/>
      <c r="C46" s="112"/>
      <c r="D46" s="113"/>
      <c r="E46" s="113"/>
      <c r="F46" s="113"/>
      <c r="G46" s="117"/>
      <c r="H46" s="133"/>
      <c r="I46" s="115"/>
      <c r="J46" s="134"/>
      <c r="K46" s="113"/>
      <c r="L46" s="115"/>
      <c r="M46" s="135"/>
      <c r="N46" s="117"/>
      <c r="O46" s="64">
        <f>IF(C46+D46+E46+F46+G46+I46+J46+K46+L46=0,"",C46+D46+E46+F46+G46+I46+J46+K46+L46)</f>
      </c>
    </row>
    <row r="47" spans="1:15" ht="15.75" customHeight="1">
      <c r="A47" s="214" t="s">
        <v>118</v>
      </c>
      <c r="B47" s="215"/>
      <c r="C47" s="130">
        <f aca="true" t="shared" si="1" ref="C47:O47">IF(SUM(C16:C46)=0,"",SUM(C16:C46))</f>
      </c>
      <c r="D47" s="125">
        <f t="shared" si="1"/>
      </c>
      <c r="E47" s="125">
        <f t="shared" si="1"/>
      </c>
      <c r="F47" s="125">
        <f t="shared" si="1"/>
      </c>
      <c r="G47" s="125">
        <f t="shared" si="1"/>
      </c>
      <c r="H47" s="131">
        <f t="shared" si="1"/>
      </c>
      <c r="I47" s="140">
        <f t="shared" si="1"/>
      </c>
      <c r="J47" s="125">
        <f t="shared" si="1"/>
      </c>
      <c r="K47" s="125">
        <f t="shared" si="1"/>
      </c>
      <c r="L47" s="125">
        <f t="shared" si="1"/>
      </c>
      <c r="M47" s="125">
        <f t="shared" si="1"/>
      </c>
      <c r="N47" s="141">
        <f t="shared" si="1"/>
      </c>
      <c r="O47" s="120">
        <f t="shared" si="1"/>
      </c>
    </row>
    <row r="48" spans="1:15" s="80" customFormat="1" ht="15.75" customHeight="1">
      <c r="A48" s="216" t="s">
        <v>119</v>
      </c>
      <c r="B48" s="217"/>
      <c r="C48" s="81">
        <v>0.25</v>
      </c>
      <c r="D48" s="82">
        <v>0.5</v>
      </c>
      <c r="E48" s="82">
        <v>0.5</v>
      </c>
      <c r="F48" s="82">
        <v>0.75</v>
      </c>
      <c r="G48" s="82">
        <v>1</v>
      </c>
      <c r="H48" s="132"/>
      <c r="I48" s="142">
        <v>0.25</v>
      </c>
      <c r="J48" s="82">
        <v>0.5</v>
      </c>
      <c r="K48" s="82">
        <v>0.75</v>
      </c>
      <c r="L48" s="82">
        <v>1</v>
      </c>
      <c r="M48" s="143"/>
      <c r="N48" s="86"/>
      <c r="O48" s="121" t="s">
        <v>120</v>
      </c>
    </row>
    <row r="49" spans="1:15" s="80" customFormat="1" ht="15.75" customHeight="1" thickBot="1">
      <c r="A49" s="218" t="s">
        <v>94</v>
      </c>
      <c r="B49" s="219"/>
      <c r="C49" s="88">
        <f>IF(C47="","",(C47*C48))</f>
      </c>
      <c r="D49" s="89">
        <f aca="true" t="shared" si="2" ref="D49:L49">IF(D47="","",(D47*D48))</f>
      </c>
      <c r="E49" s="89">
        <f t="shared" si="2"/>
      </c>
      <c r="F49" s="90">
        <f t="shared" si="2"/>
      </c>
      <c r="G49" s="89">
        <f t="shared" si="2"/>
      </c>
      <c r="H49" s="89">
        <f>IF(I50=0,"",I50)</f>
      </c>
      <c r="I49" s="88">
        <f t="shared" si="2"/>
      </c>
      <c r="J49" s="90">
        <f t="shared" si="2"/>
      </c>
      <c r="K49" s="90">
        <f t="shared" si="2"/>
      </c>
      <c r="L49" s="90">
        <f t="shared" si="2"/>
      </c>
      <c r="M49" s="144">
        <f>IF(K50=0,"",K50)</f>
      </c>
      <c r="N49" s="89">
        <f>IF(L50=0,"",L50)</f>
      </c>
      <c r="O49" s="94">
        <f>IF(J50+L50=0,"",J50+L50)</f>
      </c>
    </row>
    <row r="50" spans="1:15" s="80" customFormat="1" ht="15.75" customHeight="1" thickBot="1">
      <c r="A50" s="233" t="s">
        <v>95</v>
      </c>
      <c r="B50" s="241"/>
      <c r="C50" s="241"/>
      <c r="D50" s="241"/>
      <c r="E50" s="241"/>
      <c r="F50" s="234"/>
      <c r="G50" s="230" t="s">
        <v>93</v>
      </c>
      <c r="H50" s="231"/>
      <c r="I50" s="232"/>
      <c r="J50" s="95">
        <f>SUM(C49:G49)</f>
        <v>0</v>
      </c>
      <c r="K50" s="96">
        <f>SUM(I49:L49)</f>
        <v>0</v>
      </c>
      <c r="L50" s="97">
        <f>IF(N47&gt;K50,K50,N47)</f>
        <v>0</v>
      </c>
      <c r="M50" s="233" t="s">
        <v>96</v>
      </c>
      <c r="N50" s="234"/>
      <c r="O50" s="98" t="e">
        <f>IF(G50="Yes",O49*6/7,"")</f>
        <v>#VALUE!</v>
      </c>
    </row>
    <row r="51" s="80" customFormat="1" ht="15.75" customHeight="1"/>
    <row r="52" spans="1:15" s="110" customFormat="1" ht="15.75" customHeight="1">
      <c r="A52" s="43"/>
      <c r="B52" s="43"/>
      <c r="C52" s="103"/>
      <c r="D52" s="103"/>
      <c r="E52" s="103"/>
      <c r="F52" s="103"/>
      <c r="G52" s="104" t="s">
        <v>52</v>
      </c>
      <c r="H52" s="105"/>
      <c r="I52" s="105"/>
      <c r="J52" s="106"/>
      <c r="K52" s="106"/>
      <c r="L52" s="107"/>
      <c r="M52" s="108"/>
      <c r="N52" s="108"/>
      <c r="O52" s="109"/>
    </row>
    <row r="53" ht="7.5" customHeight="1">
      <c r="G53" s="104"/>
    </row>
    <row r="54" spans="1:15" ht="17.25" customHeight="1">
      <c r="A54" s="222" t="s">
        <v>72</v>
      </c>
      <c r="B54" s="222"/>
      <c r="C54" s="222"/>
      <c r="D54" s="222"/>
      <c r="E54" s="222"/>
      <c r="F54" s="222"/>
      <c r="G54" s="222"/>
      <c r="H54" s="222"/>
      <c r="I54" s="222"/>
      <c r="J54" s="222"/>
      <c r="K54" s="222"/>
      <c r="L54" s="222"/>
      <c r="M54" s="222"/>
      <c r="N54" s="222"/>
      <c r="O54" s="222"/>
    </row>
    <row r="55" spans="1:15" ht="17.25" customHeight="1">
      <c r="A55" s="222" t="s">
        <v>73</v>
      </c>
      <c r="B55" s="222"/>
      <c r="C55" s="222"/>
      <c r="D55" s="222"/>
      <c r="E55" s="222"/>
      <c r="F55" s="222"/>
      <c r="G55" s="222"/>
      <c r="H55" s="222"/>
      <c r="I55" s="222"/>
      <c r="J55" s="222"/>
      <c r="K55" s="222"/>
      <c r="L55" s="222"/>
      <c r="M55" s="222"/>
      <c r="N55" s="222"/>
      <c r="O55" s="222"/>
    </row>
    <row r="56" spans="1:15" ht="17.25" customHeight="1">
      <c r="A56" s="223" t="s">
        <v>151</v>
      </c>
      <c r="B56" s="223"/>
      <c r="C56" s="223"/>
      <c r="D56" s="223"/>
      <c r="E56" s="223"/>
      <c r="F56" s="223"/>
      <c r="G56" s="223"/>
      <c r="H56" s="223"/>
      <c r="I56" s="223"/>
      <c r="J56" s="223"/>
      <c r="K56" s="223"/>
      <c r="L56" s="223"/>
      <c r="M56" s="223"/>
      <c r="N56" s="223"/>
      <c r="O56" s="223"/>
    </row>
    <row r="57" spans="1:15" ht="17.25" customHeight="1">
      <c r="A57" s="242" t="s">
        <v>152</v>
      </c>
      <c r="B57" s="242"/>
      <c r="C57" s="242"/>
      <c r="D57" s="242"/>
      <c r="E57" s="242"/>
      <c r="F57" s="242"/>
      <c r="G57" s="242"/>
      <c r="H57" s="242"/>
      <c r="I57" s="242"/>
      <c r="J57" s="242"/>
      <c r="K57" s="242"/>
      <c r="L57" s="242"/>
      <c r="M57" s="242"/>
      <c r="N57" s="242"/>
      <c r="O57" s="242"/>
    </row>
    <row r="58" spans="1:15" ht="17.25" customHeight="1">
      <c r="A58" s="242" t="s">
        <v>69</v>
      </c>
      <c r="B58" s="242"/>
      <c r="C58" s="242"/>
      <c r="D58" s="242"/>
      <c r="E58" s="242"/>
      <c r="F58" s="242"/>
      <c r="G58" s="242"/>
      <c r="H58" s="242"/>
      <c r="I58" s="242"/>
      <c r="J58" s="242"/>
      <c r="K58" s="242"/>
      <c r="L58" s="242"/>
      <c r="M58" s="242"/>
      <c r="N58" s="242"/>
      <c r="O58" s="242"/>
    </row>
    <row r="59" spans="1:15" ht="17.25" customHeight="1">
      <c r="A59" s="223" t="s">
        <v>71</v>
      </c>
      <c r="B59" s="223"/>
      <c r="C59" s="223"/>
      <c r="D59" s="223"/>
      <c r="E59" s="223"/>
      <c r="F59" s="223"/>
      <c r="G59" s="223"/>
      <c r="H59" s="223"/>
      <c r="I59" s="223"/>
      <c r="J59" s="223"/>
      <c r="K59" s="223"/>
      <c r="L59" s="223"/>
      <c r="M59" s="223"/>
      <c r="N59" s="223"/>
      <c r="O59" s="223"/>
    </row>
    <row r="60" spans="1:15" ht="17.25" customHeight="1">
      <c r="A60" s="210" t="s">
        <v>70</v>
      </c>
      <c r="B60" s="210"/>
      <c r="C60" s="210"/>
      <c r="D60" s="210"/>
      <c r="E60" s="210"/>
      <c r="F60" s="210"/>
      <c r="G60" s="210"/>
      <c r="H60" s="210"/>
      <c r="I60" s="210"/>
      <c r="J60" s="210"/>
      <c r="K60" s="210"/>
      <c r="L60" s="210"/>
      <c r="M60" s="210"/>
      <c r="N60" s="210"/>
      <c r="O60" s="210"/>
    </row>
  </sheetData>
  <sheetProtection/>
  <mergeCells count="28">
    <mergeCell ref="D8:M8"/>
    <mergeCell ref="A10:C10"/>
    <mergeCell ref="G10:I10"/>
    <mergeCell ref="A8:C8"/>
    <mergeCell ref="A47:B47"/>
    <mergeCell ref="M50:N50"/>
    <mergeCell ref="A14:B14"/>
    <mergeCell ref="A48:B48"/>
    <mergeCell ref="G50:I50"/>
    <mergeCell ref="A49:B49"/>
    <mergeCell ref="A54:O54"/>
    <mergeCell ref="A50:F50"/>
    <mergeCell ref="A60:O60"/>
    <mergeCell ref="A56:O56"/>
    <mergeCell ref="A57:O57"/>
    <mergeCell ref="A58:O58"/>
    <mergeCell ref="A59:O59"/>
    <mergeCell ref="A55:O55"/>
    <mergeCell ref="A1:O1"/>
    <mergeCell ref="A2:O2"/>
    <mergeCell ref="A4:C4"/>
    <mergeCell ref="D4:M4"/>
    <mergeCell ref="A5:C5"/>
    <mergeCell ref="C14:H14"/>
    <mergeCell ref="I14:N14"/>
    <mergeCell ref="O14:O15"/>
    <mergeCell ref="A12:E12"/>
    <mergeCell ref="D5:M5"/>
  </mergeCells>
  <conditionalFormatting sqref="G52:G53 O52">
    <cfRule type="cellIs" priority="21" dxfId="256" operator="equal" stopIfTrue="1">
      <formula>"（土）"</formula>
    </cfRule>
    <cfRule type="cellIs" priority="22" dxfId="257" operator="equal" stopIfTrue="1">
      <formula>"（日）"</formula>
    </cfRule>
  </conditionalFormatting>
  <conditionalFormatting sqref="O46">
    <cfRule type="cellIs" priority="9" dxfId="256" operator="equal" stopIfTrue="1">
      <formula>"（土）"</formula>
    </cfRule>
    <cfRule type="cellIs" priority="10" dxfId="257" operator="equal" stopIfTrue="1">
      <formula>"（日）"</formula>
    </cfRule>
  </conditionalFormatting>
  <conditionalFormatting sqref="O36:O38 B36:G38 I36:M38">
    <cfRule type="cellIs" priority="13" dxfId="256" operator="equal" stopIfTrue="1">
      <formula>"（土）"</formula>
    </cfRule>
    <cfRule type="cellIs" priority="14" dxfId="257" operator="equal" stopIfTrue="1">
      <formula>"（日）"</formula>
    </cfRule>
  </conditionalFormatting>
  <conditionalFormatting sqref="D49:N49 G50 O48:O50 L50 O16:O24 B16:M19 O39:O45 B39:G45 I39:M45 C47:C49 B20:C24 G20:M20 G21:I24 L21:M24 D48:H48 J48:L49 D47:O47">
    <cfRule type="cellIs" priority="19" dxfId="256" operator="equal" stopIfTrue="1">
      <formula>"（土）"</formula>
    </cfRule>
    <cfRule type="cellIs" priority="20" dxfId="257" operator="equal" stopIfTrue="1">
      <formula>"（日）"</formula>
    </cfRule>
  </conditionalFormatting>
  <conditionalFormatting sqref="O25:O30 B28:M29 B30:G30 I30:M30 H30:H45 B25:C27 G27:M27 G25:I26 L25:M26">
    <cfRule type="cellIs" priority="17" dxfId="256" operator="equal" stopIfTrue="1">
      <formula>"（土）"</formula>
    </cfRule>
    <cfRule type="cellIs" priority="18" dxfId="257" operator="equal" stopIfTrue="1">
      <formula>"（日）"</formula>
    </cfRule>
  </conditionalFormatting>
  <conditionalFormatting sqref="O31:O35 B31:G35 I31:M35">
    <cfRule type="cellIs" priority="15" dxfId="256" operator="equal" stopIfTrue="1">
      <formula>"（土）"</formula>
    </cfRule>
    <cfRule type="cellIs" priority="16" dxfId="257" operator="equal" stopIfTrue="1">
      <formula>"（日）"</formula>
    </cfRule>
  </conditionalFormatting>
  <conditionalFormatting sqref="B46:M46">
    <cfRule type="cellIs" priority="11" dxfId="256" operator="equal" stopIfTrue="1">
      <formula>"（土）"</formula>
    </cfRule>
    <cfRule type="cellIs" priority="12" dxfId="257" operator="equal" stopIfTrue="1">
      <formula>"（日）"</formula>
    </cfRule>
  </conditionalFormatting>
  <conditionalFormatting sqref="D20:D26">
    <cfRule type="cellIs" priority="7" dxfId="256" operator="equal" stopIfTrue="1">
      <formula>"（土）"</formula>
    </cfRule>
    <cfRule type="cellIs" priority="8" dxfId="257" operator="equal" stopIfTrue="1">
      <formula>"（日）"</formula>
    </cfRule>
  </conditionalFormatting>
  <conditionalFormatting sqref="E20:F27">
    <cfRule type="cellIs" priority="5" dxfId="256" operator="equal" stopIfTrue="1">
      <formula>"（土）"</formula>
    </cfRule>
    <cfRule type="cellIs" priority="6" dxfId="257" operator="equal" stopIfTrue="1">
      <formula>"（日）"</formula>
    </cfRule>
  </conditionalFormatting>
  <conditionalFormatting sqref="D27">
    <cfRule type="cellIs" priority="3" dxfId="256" operator="equal" stopIfTrue="1">
      <formula>"（土）"</formula>
    </cfRule>
    <cfRule type="cellIs" priority="4" dxfId="257" operator="equal" stopIfTrue="1">
      <formula>"（日）"</formula>
    </cfRule>
  </conditionalFormatting>
  <conditionalFormatting sqref="J21:K26">
    <cfRule type="cellIs" priority="1" dxfId="256" operator="equal" stopIfTrue="1">
      <formula>"（土）"</formula>
    </cfRule>
    <cfRule type="cellIs" priority="2" dxfId="257" operator="equal" stopIfTrue="1">
      <formula>"（日）"</formula>
    </cfRule>
  </conditionalFormatting>
  <dataValidations count="3">
    <dataValidation type="list" showInputMessage="1" showErrorMessage="1" sqref="H52:I52 G50">
      <formula1>"Yes,No"</formula1>
    </dataValidation>
    <dataValidation type="whole" operator="greaterThanOrEqual" allowBlank="1" showErrorMessage="1" imeMode="off" sqref="N16:N45 J16:L45 C16:H45">
      <formula1>0</formula1>
    </dataValidation>
    <dataValidation allowBlank="1" showInputMessage="1" showErrorMessage="1" imeMode="halfAlpha" sqref="C46:G46 N46 I46:L46"/>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8.xml><?xml version="1.0" encoding="utf-8"?>
<worksheet xmlns="http://schemas.openxmlformats.org/spreadsheetml/2006/main" xmlns:r="http://schemas.openxmlformats.org/officeDocument/2006/relationships">
  <dimension ref="A1:O59"/>
  <sheetViews>
    <sheetView zoomScalePageLayoutView="0" workbookViewId="0" topLeftCell="A1">
      <pane xSplit="2" ySplit="15" topLeftCell="C44" activePane="bottomRight" state="frozen"/>
      <selection pane="topLeft" activeCell="A12" sqref="A12:E12"/>
      <selection pane="topRight" activeCell="A12" sqref="A12:E12"/>
      <selection pane="bottomLeft" activeCell="A12" sqref="A12:E12"/>
      <selection pane="bottomRight" activeCell="A12" sqref="A12:E12"/>
    </sheetView>
  </sheetViews>
  <sheetFormatPr defaultColWidth="9.00390625" defaultRowHeight="13.5"/>
  <cols>
    <col min="1" max="1" width="7.50390625" style="44" customWidth="1"/>
    <col min="2" max="2" width="4.00390625" style="45" customWidth="1"/>
    <col min="3" max="3" width="7.25390625" style="45" customWidth="1"/>
    <col min="4" max="4" width="7.25390625" style="46" customWidth="1"/>
    <col min="5" max="15" width="7.25390625" style="45" customWidth="1"/>
    <col min="16" max="16384" width="9.00390625" style="35" customWidth="1"/>
  </cols>
  <sheetData>
    <row r="1" spans="1:15" ht="22.5" customHeight="1">
      <c r="A1" s="225" t="s">
        <v>55</v>
      </c>
      <c r="B1" s="225"/>
      <c r="C1" s="225"/>
      <c r="D1" s="225"/>
      <c r="E1" s="225"/>
      <c r="F1" s="225"/>
      <c r="G1" s="225"/>
      <c r="H1" s="225"/>
      <c r="I1" s="225"/>
      <c r="J1" s="225"/>
      <c r="K1" s="225"/>
      <c r="L1" s="225"/>
      <c r="M1" s="225"/>
      <c r="N1" s="225"/>
      <c r="O1" s="225"/>
    </row>
    <row r="2" spans="1:15" ht="16.5" customHeight="1">
      <c r="A2" s="226" t="s">
        <v>86</v>
      </c>
      <c r="B2" s="226"/>
      <c r="C2" s="226"/>
      <c r="D2" s="226"/>
      <c r="E2" s="226"/>
      <c r="F2" s="226"/>
      <c r="G2" s="226"/>
      <c r="H2" s="226"/>
      <c r="I2" s="226"/>
      <c r="J2" s="226"/>
      <c r="K2" s="226"/>
      <c r="L2" s="226"/>
      <c r="M2" s="226"/>
      <c r="N2" s="226"/>
      <c r="O2" s="226"/>
    </row>
    <row r="3" spans="1:15" ht="7.5" customHeight="1">
      <c r="A3" s="36"/>
      <c r="B3" s="36"/>
      <c r="C3" s="36"/>
      <c r="D3" s="36"/>
      <c r="E3" s="36"/>
      <c r="F3" s="36"/>
      <c r="G3" s="36"/>
      <c r="H3" s="36"/>
      <c r="I3" s="36"/>
      <c r="J3" s="36"/>
      <c r="K3" s="37"/>
      <c r="L3" s="37"/>
      <c r="M3" s="37"/>
      <c r="N3" s="37"/>
      <c r="O3" s="37"/>
    </row>
    <row r="4" spans="1:15" ht="13.5">
      <c r="A4" s="224" t="s">
        <v>48</v>
      </c>
      <c r="B4" s="224"/>
      <c r="C4" s="224"/>
      <c r="D4" s="224">
        <f>'4月分'!D4</f>
        <v>0</v>
      </c>
      <c r="E4" s="224"/>
      <c r="F4" s="224"/>
      <c r="G4" s="224"/>
      <c r="H4" s="224"/>
      <c r="I4" s="224"/>
      <c r="J4" s="224"/>
      <c r="K4" s="224"/>
      <c r="L4" s="224"/>
      <c r="M4" s="224"/>
      <c r="N4" s="37"/>
      <c r="O4" s="37"/>
    </row>
    <row r="5" spans="1:15" ht="13.5">
      <c r="A5" s="224" t="s">
        <v>56</v>
      </c>
      <c r="B5" s="224"/>
      <c r="C5" s="224"/>
      <c r="D5" s="224">
        <f>'4月分'!D5</f>
        <v>0</v>
      </c>
      <c r="E5" s="224"/>
      <c r="F5" s="224"/>
      <c r="G5" s="224"/>
      <c r="H5" s="224"/>
      <c r="I5" s="224"/>
      <c r="J5" s="224"/>
      <c r="K5" s="224"/>
      <c r="L5" s="224"/>
      <c r="M5" s="224"/>
      <c r="N5" s="37"/>
      <c r="O5" s="37"/>
    </row>
    <row r="6" spans="1:15" ht="13.5">
      <c r="A6" s="38"/>
      <c r="B6" s="38"/>
      <c r="C6" s="38"/>
      <c r="D6" s="38"/>
      <c r="E6" s="38"/>
      <c r="F6" s="38"/>
      <c r="G6" s="38"/>
      <c r="H6" s="38"/>
      <c r="I6" s="38"/>
      <c r="J6" s="38"/>
      <c r="K6" s="38"/>
      <c r="L6" s="38"/>
      <c r="M6" s="38"/>
      <c r="N6" s="37"/>
      <c r="O6" s="37"/>
    </row>
    <row r="7" spans="1:15" ht="13.5">
      <c r="A7" s="39"/>
      <c r="B7" s="39"/>
      <c r="C7" s="39"/>
      <c r="D7" s="39"/>
      <c r="E7" s="39"/>
      <c r="F7" s="39"/>
      <c r="G7" s="39"/>
      <c r="H7" s="39"/>
      <c r="I7" s="39"/>
      <c r="J7" s="39"/>
      <c r="K7" s="37"/>
      <c r="L7" s="37"/>
      <c r="M7" s="37"/>
      <c r="N7" s="37"/>
      <c r="O7" s="37"/>
    </row>
    <row r="8" spans="1:15" ht="13.5">
      <c r="A8" s="235" t="s">
        <v>87</v>
      </c>
      <c r="B8" s="236"/>
      <c r="C8" s="237"/>
      <c r="D8" s="238" t="s">
        <v>57</v>
      </c>
      <c r="E8" s="238"/>
      <c r="F8" s="238"/>
      <c r="G8" s="238"/>
      <c r="H8" s="238"/>
      <c r="I8" s="238"/>
      <c r="J8" s="238"/>
      <c r="K8" s="238"/>
      <c r="L8" s="238"/>
      <c r="M8" s="238"/>
      <c r="N8" s="37"/>
      <c r="O8" s="37"/>
    </row>
    <row r="9" spans="1:15" ht="13.5">
      <c r="A9" s="39"/>
      <c r="B9" s="37"/>
      <c r="C9" s="37"/>
      <c r="D9" s="37"/>
      <c r="E9" s="37"/>
      <c r="F9" s="37"/>
      <c r="G9" s="37"/>
      <c r="H9" s="37"/>
      <c r="I9" s="37"/>
      <c r="J9" s="37"/>
      <c r="K9" s="37"/>
      <c r="L9" s="37"/>
      <c r="M9" s="37"/>
      <c r="N9" s="37"/>
      <c r="O9" s="37"/>
    </row>
    <row r="10" spans="1:15" ht="13.5">
      <c r="A10" s="224" t="s">
        <v>58</v>
      </c>
      <c r="B10" s="224"/>
      <c r="C10" s="224"/>
      <c r="D10" s="40"/>
      <c r="E10" s="41" t="s">
        <v>39</v>
      </c>
      <c r="F10" s="37"/>
      <c r="G10" s="224" t="s">
        <v>59</v>
      </c>
      <c r="H10" s="224"/>
      <c r="I10" s="224"/>
      <c r="J10" s="42"/>
      <c r="K10" s="41" t="s">
        <v>0</v>
      </c>
      <c r="L10" s="37"/>
      <c r="M10" s="37"/>
      <c r="N10" s="37"/>
      <c r="O10" s="37"/>
    </row>
    <row r="11" spans="1:15" ht="14.25" thickBot="1">
      <c r="A11" s="38"/>
      <c r="B11" s="38"/>
      <c r="C11" s="38"/>
      <c r="D11" s="43"/>
      <c r="E11" s="43"/>
      <c r="F11" s="37"/>
      <c r="G11" s="37"/>
      <c r="H11" s="37"/>
      <c r="I11" s="37"/>
      <c r="J11" s="37"/>
      <c r="K11" s="37"/>
      <c r="L11" s="37"/>
      <c r="M11" s="37"/>
      <c r="N11" s="37"/>
      <c r="O11" s="37"/>
    </row>
    <row r="12" spans="1:15" ht="14.25" thickBot="1">
      <c r="A12" s="243" t="s">
        <v>166</v>
      </c>
      <c r="B12" s="244"/>
      <c r="C12" s="244"/>
      <c r="D12" s="244"/>
      <c r="E12" s="245"/>
      <c r="F12" s="43"/>
      <c r="G12" s="37"/>
      <c r="H12" s="37"/>
      <c r="I12" s="37"/>
      <c r="J12" s="37"/>
      <c r="K12" s="37"/>
      <c r="L12" s="37"/>
      <c r="M12" s="37"/>
      <c r="N12" s="37"/>
      <c r="O12" s="37"/>
    </row>
    <row r="13" ht="7.5" customHeight="1" thickBot="1"/>
    <row r="14" spans="1:15" s="47" customFormat="1" ht="15" customHeight="1">
      <c r="A14" s="220"/>
      <c r="B14" s="221"/>
      <c r="C14" s="204" t="s">
        <v>61</v>
      </c>
      <c r="D14" s="205"/>
      <c r="E14" s="205"/>
      <c r="F14" s="205"/>
      <c r="G14" s="205"/>
      <c r="H14" s="206"/>
      <c r="I14" s="207" t="s">
        <v>62</v>
      </c>
      <c r="J14" s="208"/>
      <c r="K14" s="208"/>
      <c r="L14" s="208"/>
      <c r="M14" s="208"/>
      <c r="N14" s="209"/>
      <c r="O14" s="239" t="s">
        <v>5</v>
      </c>
    </row>
    <row r="15" spans="1:15" s="47" customFormat="1" ht="52.5" customHeight="1" thickBot="1">
      <c r="A15" s="48" t="s">
        <v>63</v>
      </c>
      <c r="B15" s="49" t="s">
        <v>22</v>
      </c>
      <c r="C15" s="50" t="s">
        <v>142</v>
      </c>
      <c r="D15" s="51" t="s">
        <v>1</v>
      </c>
      <c r="E15" s="51" t="s">
        <v>2</v>
      </c>
      <c r="F15" s="51" t="s">
        <v>3</v>
      </c>
      <c r="G15" s="51" t="s">
        <v>4</v>
      </c>
      <c r="H15" s="51" t="s">
        <v>92</v>
      </c>
      <c r="I15" s="52" t="s">
        <v>141</v>
      </c>
      <c r="J15" s="53" t="s">
        <v>136</v>
      </c>
      <c r="K15" s="54" t="s">
        <v>137</v>
      </c>
      <c r="L15" s="53" t="s">
        <v>138</v>
      </c>
      <c r="M15" s="55" t="s">
        <v>102</v>
      </c>
      <c r="N15" s="51" t="s">
        <v>139</v>
      </c>
      <c r="O15" s="240"/>
    </row>
    <row r="16" spans="1:15" ht="15.75" customHeight="1">
      <c r="A16" s="56" t="s">
        <v>103</v>
      </c>
      <c r="B16" s="57"/>
      <c r="C16" s="58"/>
      <c r="D16" s="58"/>
      <c r="E16" s="58"/>
      <c r="F16" s="58"/>
      <c r="G16" s="58"/>
      <c r="H16" s="59"/>
      <c r="I16" s="60"/>
      <c r="J16" s="61"/>
      <c r="K16" s="58"/>
      <c r="L16" s="61"/>
      <c r="M16" s="62"/>
      <c r="N16" s="63"/>
      <c r="O16" s="64">
        <f>IF(C16+D16+E16+F16+G16+I16+J16+K16+L16=0,"",C16+D16+E16+F16+G16+I16+J16+K16+L16)</f>
      </c>
    </row>
    <row r="17" spans="1:15" ht="15.75" customHeight="1">
      <c r="A17" s="65" t="s">
        <v>104</v>
      </c>
      <c r="B17" s="66"/>
      <c r="C17" s="67"/>
      <c r="D17" s="67"/>
      <c r="E17" s="67"/>
      <c r="F17" s="67"/>
      <c r="G17" s="67"/>
      <c r="H17" s="68"/>
      <c r="I17" s="69"/>
      <c r="J17" s="70"/>
      <c r="K17" s="67"/>
      <c r="L17" s="71"/>
      <c r="M17" s="72"/>
      <c r="N17" s="73"/>
      <c r="O17" s="64">
        <f aca="true" t="shared" si="0" ref="O17:O45">IF(C17+D17+E17+F17+G17+I17+J17+K17+L17=0,"",C17+D17+E17+F17+G17+I17+J17+K17+L17)</f>
      </c>
    </row>
    <row r="18" spans="1:15" ht="15.75" customHeight="1">
      <c r="A18" s="74" t="s">
        <v>105</v>
      </c>
      <c r="B18" s="66"/>
      <c r="C18" s="75"/>
      <c r="D18" s="73"/>
      <c r="E18" s="73"/>
      <c r="F18" s="73"/>
      <c r="G18" s="73"/>
      <c r="H18" s="68"/>
      <c r="I18" s="69"/>
      <c r="J18" s="71"/>
      <c r="K18" s="67"/>
      <c r="L18" s="71"/>
      <c r="M18" s="72"/>
      <c r="N18" s="73"/>
      <c r="O18" s="64">
        <f t="shared" si="0"/>
      </c>
    </row>
    <row r="19" spans="1:15" ht="15.75" customHeight="1">
      <c r="A19" s="65" t="s">
        <v>106</v>
      </c>
      <c r="B19" s="66"/>
      <c r="C19" s="75"/>
      <c r="D19" s="73"/>
      <c r="E19" s="73"/>
      <c r="F19" s="73"/>
      <c r="G19" s="73"/>
      <c r="H19" s="68"/>
      <c r="I19" s="69"/>
      <c r="J19" s="71"/>
      <c r="K19" s="67"/>
      <c r="L19" s="71"/>
      <c r="M19" s="72"/>
      <c r="N19" s="73"/>
      <c r="O19" s="64">
        <f t="shared" si="0"/>
      </c>
    </row>
    <row r="20" spans="1:15" ht="15.75" customHeight="1">
      <c r="A20" s="74" t="s">
        <v>107</v>
      </c>
      <c r="B20" s="66"/>
      <c r="C20" s="75"/>
      <c r="D20" s="73"/>
      <c r="E20" s="73"/>
      <c r="F20" s="73"/>
      <c r="G20" s="73"/>
      <c r="H20" s="68"/>
      <c r="I20" s="69"/>
      <c r="J20" s="71"/>
      <c r="K20" s="67"/>
      <c r="L20" s="71"/>
      <c r="M20" s="72"/>
      <c r="N20" s="73"/>
      <c r="O20" s="64">
        <f t="shared" si="0"/>
      </c>
    </row>
    <row r="21" spans="1:15" ht="15.75" customHeight="1">
      <c r="A21" s="65" t="s">
        <v>108</v>
      </c>
      <c r="B21" s="66"/>
      <c r="C21" s="75"/>
      <c r="D21" s="73"/>
      <c r="E21" s="73"/>
      <c r="F21" s="73"/>
      <c r="G21" s="73"/>
      <c r="H21" s="68"/>
      <c r="I21" s="69"/>
      <c r="J21" s="73"/>
      <c r="K21" s="73"/>
      <c r="L21" s="67"/>
      <c r="M21" s="72"/>
      <c r="N21" s="73"/>
      <c r="O21" s="64">
        <f t="shared" si="0"/>
      </c>
    </row>
    <row r="22" spans="1:15" ht="15.75" customHeight="1">
      <c r="A22" s="74" t="s">
        <v>109</v>
      </c>
      <c r="B22" s="66"/>
      <c r="C22" s="75"/>
      <c r="D22" s="73"/>
      <c r="E22" s="73"/>
      <c r="F22" s="73"/>
      <c r="G22" s="73"/>
      <c r="H22" s="68"/>
      <c r="I22" s="69"/>
      <c r="J22" s="73"/>
      <c r="K22" s="73"/>
      <c r="L22" s="67"/>
      <c r="M22" s="72"/>
      <c r="N22" s="73"/>
      <c r="O22" s="64">
        <f t="shared" si="0"/>
      </c>
    </row>
    <row r="23" spans="1:15" ht="15.75" customHeight="1">
      <c r="A23" s="65" t="s">
        <v>110</v>
      </c>
      <c r="B23" s="66"/>
      <c r="C23" s="75"/>
      <c r="D23" s="73"/>
      <c r="E23" s="73"/>
      <c r="F23" s="73"/>
      <c r="G23" s="73"/>
      <c r="H23" s="68"/>
      <c r="I23" s="69"/>
      <c r="J23" s="73"/>
      <c r="K23" s="73"/>
      <c r="L23" s="67"/>
      <c r="M23" s="72"/>
      <c r="N23" s="73"/>
      <c r="O23" s="64">
        <f t="shared" si="0"/>
      </c>
    </row>
    <row r="24" spans="1:15" ht="15.75" customHeight="1">
      <c r="A24" s="65" t="s">
        <v>121</v>
      </c>
      <c r="B24" s="66"/>
      <c r="C24" s="75"/>
      <c r="D24" s="73"/>
      <c r="E24" s="73"/>
      <c r="F24" s="73"/>
      <c r="G24" s="73"/>
      <c r="H24" s="68"/>
      <c r="I24" s="69"/>
      <c r="J24" s="73"/>
      <c r="K24" s="73"/>
      <c r="L24" s="67"/>
      <c r="M24" s="72"/>
      <c r="N24" s="73"/>
      <c r="O24" s="64">
        <f t="shared" si="0"/>
      </c>
    </row>
    <row r="25" spans="1:15" ht="15.75" customHeight="1">
      <c r="A25" s="65" t="s">
        <v>122</v>
      </c>
      <c r="B25" s="66"/>
      <c r="C25" s="75"/>
      <c r="D25" s="73"/>
      <c r="E25" s="73"/>
      <c r="F25" s="73"/>
      <c r="G25" s="73"/>
      <c r="H25" s="68"/>
      <c r="I25" s="69"/>
      <c r="J25" s="73"/>
      <c r="K25" s="73"/>
      <c r="L25" s="67"/>
      <c r="M25" s="72"/>
      <c r="N25" s="73"/>
      <c r="O25" s="64">
        <f t="shared" si="0"/>
      </c>
    </row>
    <row r="26" spans="1:15" ht="15.75" customHeight="1">
      <c r="A26" s="65" t="s">
        <v>123</v>
      </c>
      <c r="B26" s="66"/>
      <c r="C26" s="75"/>
      <c r="D26" s="73"/>
      <c r="E26" s="73"/>
      <c r="F26" s="73"/>
      <c r="G26" s="73"/>
      <c r="H26" s="68"/>
      <c r="I26" s="69"/>
      <c r="J26" s="73"/>
      <c r="K26" s="73"/>
      <c r="L26" s="67"/>
      <c r="M26" s="72"/>
      <c r="N26" s="73"/>
      <c r="O26" s="64">
        <f t="shared" si="0"/>
      </c>
    </row>
    <row r="27" spans="1:15" ht="15.75" customHeight="1">
      <c r="A27" s="65" t="s">
        <v>124</v>
      </c>
      <c r="B27" s="66"/>
      <c r="C27" s="75"/>
      <c r="D27" s="73"/>
      <c r="E27" s="73"/>
      <c r="F27" s="73"/>
      <c r="G27" s="73"/>
      <c r="H27" s="68"/>
      <c r="I27" s="69"/>
      <c r="J27" s="73"/>
      <c r="K27" s="73"/>
      <c r="L27" s="67"/>
      <c r="M27" s="72"/>
      <c r="N27" s="73"/>
      <c r="O27" s="64">
        <f t="shared" si="0"/>
      </c>
    </row>
    <row r="28" spans="1:15" ht="15.75" customHeight="1">
      <c r="A28" s="65" t="s">
        <v>125</v>
      </c>
      <c r="B28" s="66"/>
      <c r="C28" s="75"/>
      <c r="D28" s="73"/>
      <c r="E28" s="73"/>
      <c r="F28" s="73"/>
      <c r="G28" s="73"/>
      <c r="H28" s="68"/>
      <c r="I28" s="69"/>
      <c r="J28" s="73"/>
      <c r="K28" s="73"/>
      <c r="L28" s="67"/>
      <c r="M28" s="72"/>
      <c r="N28" s="73"/>
      <c r="O28" s="64">
        <f t="shared" si="0"/>
      </c>
    </row>
    <row r="29" spans="1:15" ht="15.75" customHeight="1">
      <c r="A29" s="65" t="s">
        <v>126</v>
      </c>
      <c r="B29" s="66"/>
      <c r="C29" s="75"/>
      <c r="D29" s="73"/>
      <c r="E29" s="73"/>
      <c r="F29" s="73"/>
      <c r="G29" s="73"/>
      <c r="H29" s="68"/>
      <c r="I29" s="69"/>
      <c r="J29" s="73"/>
      <c r="K29" s="73"/>
      <c r="L29" s="67"/>
      <c r="M29" s="72"/>
      <c r="N29" s="73"/>
      <c r="O29" s="64">
        <f t="shared" si="0"/>
      </c>
    </row>
    <row r="30" spans="1:15" ht="15.75" customHeight="1">
      <c r="A30" s="65" t="s">
        <v>127</v>
      </c>
      <c r="B30" s="66"/>
      <c r="C30" s="75"/>
      <c r="D30" s="73"/>
      <c r="E30" s="73"/>
      <c r="F30" s="73"/>
      <c r="G30" s="73"/>
      <c r="H30" s="68"/>
      <c r="I30" s="69"/>
      <c r="J30" s="73"/>
      <c r="K30" s="73"/>
      <c r="L30" s="67"/>
      <c r="M30" s="72"/>
      <c r="N30" s="73"/>
      <c r="O30" s="64">
        <f t="shared" si="0"/>
      </c>
    </row>
    <row r="31" spans="1:15" ht="15.75" customHeight="1">
      <c r="A31" s="65" t="s">
        <v>128</v>
      </c>
      <c r="B31" s="66"/>
      <c r="C31" s="75"/>
      <c r="D31" s="73"/>
      <c r="E31" s="73"/>
      <c r="F31" s="73"/>
      <c r="G31" s="73"/>
      <c r="H31" s="68"/>
      <c r="I31" s="69"/>
      <c r="J31" s="71"/>
      <c r="K31" s="67"/>
      <c r="L31" s="71"/>
      <c r="M31" s="72"/>
      <c r="N31" s="73"/>
      <c r="O31" s="64">
        <f t="shared" si="0"/>
      </c>
    </row>
    <row r="32" spans="1:15" ht="15.75" customHeight="1">
      <c r="A32" s="65" t="s">
        <v>129</v>
      </c>
      <c r="B32" s="66"/>
      <c r="C32" s="75"/>
      <c r="D32" s="73"/>
      <c r="E32" s="73"/>
      <c r="F32" s="73"/>
      <c r="G32" s="73"/>
      <c r="H32" s="68"/>
      <c r="I32" s="69"/>
      <c r="J32" s="71"/>
      <c r="K32" s="67"/>
      <c r="L32" s="71"/>
      <c r="M32" s="72"/>
      <c r="N32" s="73"/>
      <c r="O32" s="64">
        <f t="shared" si="0"/>
      </c>
    </row>
    <row r="33" spans="1:15" ht="15.75" customHeight="1">
      <c r="A33" s="65" t="s">
        <v>130</v>
      </c>
      <c r="B33" s="66"/>
      <c r="C33" s="75"/>
      <c r="D33" s="73"/>
      <c r="E33" s="73"/>
      <c r="F33" s="73"/>
      <c r="G33" s="73"/>
      <c r="H33" s="68"/>
      <c r="I33" s="69"/>
      <c r="J33" s="71"/>
      <c r="K33" s="67"/>
      <c r="L33" s="71"/>
      <c r="M33" s="72"/>
      <c r="N33" s="73"/>
      <c r="O33" s="64">
        <f t="shared" si="0"/>
      </c>
    </row>
    <row r="34" spans="1:15" ht="15.75" customHeight="1">
      <c r="A34" s="65" t="s">
        <v>131</v>
      </c>
      <c r="B34" s="66"/>
      <c r="C34" s="75"/>
      <c r="D34" s="73"/>
      <c r="E34" s="73"/>
      <c r="F34" s="73"/>
      <c r="G34" s="73"/>
      <c r="H34" s="68"/>
      <c r="I34" s="69"/>
      <c r="J34" s="71"/>
      <c r="K34" s="67"/>
      <c r="L34" s="71"/>
      <c r="M34" s="72"/>
      <c r="N34" s="73"/>
      <c r="O34" s="64">
        <f t="shared" si="0"/>
      </c>
    </row>
    <row r="35" spans="1:15" ht="15.75" customHeight="1">
      <c r="A35" s="65" t="s">
        <v>132</v>
      </c>
      <c r="B35" s="66"/>
      <c r="C35" s="75"/>
      <c r="D35" s="73"/>
      <c r="E35" s="73"/>
      <c r="F35" s="73"/>
      <c r="G35" s="73"/>
      <c r="H35" s="68"/>
      <c r="I35" s="69"/>
      <c r="J35" s="71"/>
      <c r="K35" s="67"/>
      <c r="L35" s="71"/>
      <c r="M35" s="72"/>
      <c r="N35" s="73"/>
      <c r="O35" s="64">
        <f t="shared" si="0"/>
      </c>
    </row>
    <row r="36" spans="1:15" ht="15.75" customHeight="1">
      <c r="A36" s="65" t="s">
        <v>133</v>
      </c>
      <c r="B36" s="66"/>
      <c r="C36" s="75"/>
      <c r="D36" s="73"/>
      <c r="E36" s="73"/>
      <c r="F36" s="73"/>
      <c r="G36" s="73"/>
      <c r="H36" s="68"/>
      <c r="I36" s="69"/>
      <c r="J36" s="71"/>
      <c r="K36" s="67"/>
      <c r="L36" s="71"/>
      <c r="M36" s="72"/>
      <c r="N36" s="73"/>
      <c r="O36" s="64">
        <f t="shared" si="0"/>
      </c>
    </row>
    <row r="37" spans="1:15" ht="15.75" customHeight="1">
      <c r="A37" s="65" t="s">
        <v>134</v>
      </c>
      <c r="B37" s="66"/>
      <c r="C37" s="75"/>
      <c r="D37" s="73"/>
      <c r="E37" s="73"/>
      <c r="F37" s="73"/>
      <c r="G37" s="73"/>
      <c r="H37" s="68"/>
      <c r="I37" s="69"/>
      <c r="J37" s="71"/>
      <c r="K37" s="67"/>
      <c r="L37" s="71"/>
      <c r="M37" s="72"/>
      <c r="N37" s="73"/>
      <c r="O37" s="64">
        <f t="shared" si="0"/>
      </c>
    </row>
    <row r="38" spans="1:15" ht="15.75" customHeight="1">
      <c r="A38" s="65" t="s">
        <v>135</v>
      </c>
      <c r="B38" s="66"/>
      <c r="C38" s="75"/>
      <c r="D38" s="73"/>
      <c r="E38" s="73"/>
      <c r="F38" s="73"/>
      <c r="G38" s="73"/>
      <c r="H38" s="68"/>
      <c r="I38" s="69"/>
      <c r="J38" s="71"/>
      <c r="K38" s="67"/>
      <c r="L38" s="71"/>
      <c r="M38" s="72"/>
      <c r="N38" s="73"/>
      <c r="O38" s="64">
        <f t="shared" si="0"/>
      </c>
    </row>
    <row r="39" spans="1:15" ht="15.75" customHeight="1">
      <c r="A39" s="65" t="s">
        <v>111</v>
      </c>
      <c r="B39" s="66"/>
      <c r="C39" s="75"/>
      <c r="D39" s="73"/>
      <c r="E39" s="73"/>
      <c r="F39" s="73"/>
      <c r="G39" s="73"/>
      <c r="H39" s="68"/>
      <c r="I39" s="69"/>
      <c r="J39" s="71"/>
      <c r="K39" s="67"/>
      <c r="L39" s="71"/>
      <c r="M39" s="72"/>
      <c r="N39" s="73"/>
      <c r="O39" s="64">
        <f t="shared" si="0"/>
      </c>
    </row>
    <row r="40" spans="1:15" ht="15.75" customHeight="1">
      <c r="A40" s="74" t="s">
        <v>112</v>
      </c>
      <c r="B40" s="66"/>
      <c r="C40" s="75"/>
      <c r="D40" s="73"/>
      <c r="E40" s="73"/>
      <c r="F40" s="73"/>
      <c r="G40" s="73"/>
      <c r="H40" s="68"/>
      <c r="I40" s="69"/>
      <c r="J40" s="71"/>
      <c r="K40" s="67"/>
      <c r="L40" s="71"/>
      <c r="M40" s="72"/>
      <c r="N40" s="73"/>
      <c r="O40" s="64">
        <f t="shared" si="0"/>
      </c>
    </row>
    <row r="41" spans="1:15" ht="15.75" customHeight="1">
      <c r="A41" s="65" t="s">
        <v>113</v>
      </c>
      <c r="B41" s="66"/>
      <c r="C41" s="75"/>
      <c r="D41" s="73"/>
      <c r="E41" s="73"/>
      <c r="F41" s="73"/>
      <c r="G41" s="73"/>
      <c r="H41" s="68"/>
      <c r="I41" s="69"/>
      <c r="J41" s="71"/>
      <c r="K41" s="67"/>
      <c r="L41" s="71"/>
      <c r="M41" s="72"/>
      <c r="N41" s="73"/>
      <c r="O41" s="64">
        <f t="shared" si="0"/>
      </c>
    </row>
    <row r="42" spans="1:15" ht="15.75" customHeight="1">
      <c r="A42" s="74" t="s">
        <v>114</v>
      </c>
      <c r="B42" s="66"/>
      <c r="C42" s="75"/>
      <c r="D42" s="73"/>
      <c r="E42" s="73"/>
      <c r="F42" s="73"/>
      <c r="G42" s="73"/>
      <c r="H42" s="68"/>
      <c r="I42" s="69"/>
      <c r="J42" s="71"/>
      <c r="K42" s="67"/>
      <c r="L42" s="71"/>
      <c r="M42" s="72"/>
      <c r="N42" s="73"/>
      <c r="O42" s="64">
        <f t="shared" si="0"/>
      </c>
    </row>
    <row r="43" spans="1:15" ht="15.75" customHeight="1">
      <c r="A43" s="65" t="s">
        <v>115</v>
      </c>
      <c r="B43" s="66"/>
      <c r="C43" s="75"/>
      <c r="D43" s="73"/>
      <c r="E43" s="73"/>
      <c r="F43" s="73"/>
      <c r="G43" s="73"/>
      <c r="H43" s="68"/>
      <c r="I43" s="69"/>
      <c r="J43" s="71"/>
      <c r="K43" s="67"/>
      <c r="L43" s="71"/>
      <c r="M43" s="72"/>
      <c r="N43" s="73"/>
      <c r="O43" s="64">
        <f t="shared" si="0"/>
      </c>
    </row>
    <row r="44" spans="1:15" ht="15.75" customHeight="1">
      <c r="A44" s="74" t="s">
        <v>116</v>
      </c>
      <c r="B44" s="66"/>
      <c r="C44" s="75"/>
      <c r="D44" s="73"/>
      <c r="E44" s="73"/>
      <c r="F44" s="73"/>
      <c r="G44" s="73"/>
      <c r="H44" s="68"/>
      <c r="I44" s="69"/>
      <c r="J44" s="71"/>
      <c r="K44" s="67"/>
      <c r="L44" s="71"/>
      <c r="M44" s="72"/>
      <c r="N44" s="73"/>
      <c r="O44" s="64">
        <f t="shared" si="0"/>
      </c>
    </row>
    <row r="45" spans="1:15" ht="19.5" customHeight="1">
      <c r="A45" s="65" t="s">
        <v>117</v>
      </c>
      <c r="B45" s="66"/>
      <c r="C45" s="75"/>
      <c r="D45" s="73"/>
      <c r="E45" s="73"/>
      <c r="F45" s="73"/>
      <c r="G45" s="73"/>
      <c r="H45" s="68"/>
      <c r="I45" s="69"/>
      <c r="J45" s="71"/>
      <c r="K45" s="67"/>
      <c r="L45" s="71"/>
      <c r="M45" s="72"/>
      <c r="N45" s="73"/>
      <c r="O45" s="64">
        <f t="shared" si="0"/>
      </c>
    </row>
    <row r="46" spans="1:15" ht="2.25" customHeight="1" thickBot="1">
      <c r="A46" s="127"/>
      <c r="B46" s="111"/>
      <c r="C46" s="112"/>
      <c r="D46" s="113"/>
      <c r="E46" s="113"/>
      <c r="F46" s="113"/>
      <c r="G46" s="113"/>
      <c r="H46" s="117"/>
      <c r="I46" s="123">
        <f>IF(C46+D46+E46+F46+G46+H46=0,"",C46+D46+E46+F46+G46+H46)</f>
      </c>
      <c r="J46" s="115"/>
      <c r="K46" s="113"/>
      <c r="L46" s="115"/>
      <c r="M46" s="116">
        <f>IF(J46+K46+L46=0,"",J46+K46+L46)</f>
      </c>
      <c r="N46" s="117"/>
      <c r="O46" s="118">
        <f>IF(C46+D46+E46+F46+G46+H46+J46+K46+L46=0,"",C46+D46+E46+F46+G46+H46+J46+K46+L46)</f>
      </c>
    </row>
    <row r="47" spans="1:15" s="80" customFormat="1" ht="15.75" customHeight="1">
      <c r="A47" s="214" t="s">
        <v>118</v>
      </c>
      <c r="B47" s="215"/>
      <c r="C47" s="124">
        <f>IF(SUM(C16:C46)=0,"",SUM(C16:C46))</f>
      </c>
      <c r="D47" s="125">
        <f>IF(SUM(D16:D46)=0,"",SUM(D16:D46))</f>
      </c>
      <c r="E47" s="125">
        <f>IF(SUM(E16:E46)=0,"",SUM(E16:E46))</f>
      </c>
      <c r="F47" s="125">
        <f aca="true" t="shared" si="1" ref="F47:O47">IF(SUM(F16:F46)=0,"",SUM(F16:F46))</f>
      </c>
      <c r="G47" s="125">
        <f t="shared" si="1"/>
      </c>
      <c r="H47" s="77">
        <f t="shared" si="1"/>
      </c>
      <c r="I47" s="124">
        <f t="shared" si="1"/>
      </c>
      <c r="J47" s="125">
        <f t="shared" si="1"/>
      </c>
      <c r="K47" s="125">
        <f t="shared" si="1"/>
      </c>
      <c r="L47" s="125">
        <f t="shared" si="1"/>
      </c>
      <c r="M47" s="125">
        <f t="shared" si="1"/>
      </c>
      <c r="N47" s="77">
        <f t="shared" si="1"/>
      </c>
      <c r="O47" s="79">
        <f t="shared" si="1"/>
      </c>
    </row>
    <row r="48" spans="1:15" s="80" customFormat="1" ht="15.75" customHeight="1">
      <c r="A48" s="216" t="s">
        <v>119</v>
      </c>
      <c r="B48" s="217"/>
      <c r="C48" s="81">
        <v>0.25</v>
      </c>
      <c r="D48" s="82">
        <v>0.5</v>
      </c>
      <c r="E48" s="82">
        <v>0.5</v>
      </c>
      <c r="F48" s="82">
        <v>0.75</v>
      </c>
      <c r="G48" s="82">
        <v>1</v>
      </c>
      <c r="H48" s="132"/>
      <c r="I48" s="84">
        <v>0.25</v>
      </c>
      <c r="J48" s="85">
        <v>0.5</v>
      </c>
      <c r="K48" s="82">
        <v>0.75</v>
      </c>
      <c r="L48" s="85">
        <v>1</v>
      </c>
      <c r="M48" s="86"/>
      <c r="N48" s="86"/>
      <c r="O48" s="121" t="s">
        <v>120</v>
      </c>
    </row>
    <row r="49" spans="1:15" s="80" customFormat="1" ht="15.75" customHeight="1" thickBot="1">
      <c r="A49" s="218" t="s">
        <v>94</v>
      </c>
      <c r="B49" s="219"/>
      <c r="C49" s="88">
        <f>IF(C47="","",(C47*C48))</f>
      </c>
      <c r="D49" s="89">
        <f aca="true" t="shared" si="2" ref="D49:L49">IF(D47="","",(D47*D48))</f>
      </c>
      <c r="E49" s="89">
        <f t="shared" si="2"/>
      </c>
      <c r="F49" s="90">
        <f t="shared" si="2"/>
      </c>
      <c r="G49" s="89">
        <f t="shared" si="2"/>
      </c>
      <c r="H49" s="89">
        <f>IF(I50=0,"",I50)</f>
      </c>
      <c r="I49" s="91">
        <f t="shared" si="2"/>
      </c>
      <c r="J49" s="92">
        <f t="shared" si="2"/>
      </c>
      <c r="K49" s="93">
        <f t="shared" si="2"/>
      </c>
      <c r="L49" s="93">
        <f t="shared" si="2"/>
      </c>
      <c r="M49" s="90">
        <f>IF(K50=0,"",K50)</f>
      </c>
      <c r="N49" s="89">
        <f>IF(L50=0,"",L50)</f>
      </c>
      <c r="O49" s="94">
        <f>IF(J50+L50=0,"",J50+L50)</f>
      </c>
    </row>
    <row r="50" spans="1:15" s="80" customFormat="1" ht="15.75" customHeight="1" thickBot="1">
      <c r="A50" s="233" t="s">
        <v>95</v>
      </c>
      <c r="B50" s="241"/>
      <c r="C50" s="241"/>
      <c r="D50" s="241"/>
      <c r="E50" s="241"/>
      <c r="F50" s="234"/>
      <c r="G50" s="230" t="s">
        <v>93</v>
      </c>
      <c r="H50" s="231"/>
      <c r="I50" s="232"/>
      <c r="J50" s="95">
        <f>SUM(C49:G49)</f>
        <v>0</v>
      </c>
      <c r="K50" s="96">
        <f>SUM(I49:L49)</f>
        <v>0</v>
      </c>
      <c r="L50" s="97">
        <f>IF(N47&gt;K50,K50,N47)</f>
        <v>0</v>
      </c>
      <c r="M50" s="233" t="s">
        <v>96</v>
      </c>
      <c r="N50" s="234"/>
      <c r="O50" s="98" t="e">
        <f>IF(G50="Yes",O49*6/7,"")</f>
        <v>#VALUE!</v>
      </c>
    </row>
    <row r="51" spans="1:15" s="110" customFormat="1" ht="15.75" customHeight="1">
      <c r="A51" s="43"/>
      <c r="B51" s="43"/>
      <c r="C51" s="103"/>
      <c r="D51" s="103"/>
      <c r="E51" s="103"/>
      <c r="F51" s="103"/>
      <c r="G51" s="104" t="s">
        <v>52</v>
      </c>
      <c r="H51" s="105"/>
      <c r="I51" s="105"/>
      <c r="J51" s="106"/>
      <c r="K51" s="106"/>
      <c r="L51" s="107"/>
      <c r="M51" s="108"/>
      <c r="N51" s="108"/>
      <c r="O51" s="109"/>
    </row>
    <row r="52" ht="7.5" customHeight="1">
      <c r="G52" s="104"/>
    </row>
    <row r="53" spans="1:15" ht="17.25" customHeight="1">
      <c r="A53" s="222" t="s">
        <v>72</v>
      </c>
      <c r="B53" s="222"/>
      <c r="C53" s="222"/>
      <c r="D53" s="222"/>
      <c r="E53" s="222"/>
      <c r="F53" s="222"/>
      <c r="G53" s="222"/>
      <c r="H53" s="222"/>
      <c r="I53" s="222"/>
      <c r="J53" s="222"/>
      <c r="K53" s="222"/>
      <c r="L53" s="222"/>
      <c r="M53" s="222"/>
      <c r="N53" s="222"/>
      <c r="O53" s="222"/>
    </row>
    <row r="54" spans="1:15" ht="17.25" customHeight="1">
      <c r="A54" s="222" t="s">
        <v>73</v>
      </c>
      <c r="B54" s="222"/>
      <c r="C54" s="222"/>
      <c r="D54" s="222"/>
      <c r="E54" s="222"/>
      <c r="F54" s="222"/>
      <c r="G54" s="222"/>
      <c r="H54" s="222"/>
      <c r="I54" s="222"/>
      <c r="J54" s="222"/>
      <c r="K54" s="222"/>
      <c r="L54" s="222"/>
      <c r="M54" s="222"/>
      <c r="N54" s="222"/>
      <c r="O54" s="222"/>
    </row>
    <row r="55" spans="1:15" ht="17.25" customHeight="1">
      <c r="A55" s="223" t="s">
        <v>151</v>
      </c>
      <c r="B55" s="223"/>
      <c r="C55" s="223"/>
      <c r="D55" s="223"/>
      <c r="E55" s="223"/>
      <c r="F55" s="223"/>
      <c r="G55" s="223"/>
      <c r="H55" s="223"/>
      <c r="I55" s="223"/>
      <c r="J55" s="223"/>
      <c r="K55" s="223"/>
      <c r="L55" s="223"/>
      <c r="M55" s="223"/>
      <c r="N55" s="223"/>
      <c r="O55" s="223"/>
    </row>
    <row r="56" spans="1:15" ht="17.25" customHeight="1">
      <c r="A56" s="242" t="s">
        <v>152</v>
      </c>
      <c r="B56" s="242"/>
      <c r="C56" s="242"/>
      <c r="D56" s="242"/>
      <c r="E56" s="242"/>
      <c r="F56" s="242"/>
      <c r="G56" s="242"/>
      <c r="H56" s="242"/>
      <c r="I56" s="242"/>
      <c r="J56" s="242"/>
      <c r="K56" s="242"/>
      <c r="L56" s="242"/>
      <c r="M56" s="242"/>
      <c r="N56" s="242"/>
      <c r="O56" s="242"/>
    </row>
    <row r="57" spans="1:15" ht="17.25" customHeight="1">
      <c r="A57" s="242" t="s">
        <v>69</v>
      </c>
      <c r="B57" s="242"/>
      <c r="C57" s="242"/>
      <c r="D57" s="242"/>
      <c r="E57" s="242"/>
      <c r="F57" s="242"/>
      <c r="G57" s="242"/>
      <c r="H57" s="242"/>
      <c r="I57" s="242"/>
      <c r="J57" s="242"/>
      <c r="K57" s="242"/>
      <c r="L57" s="242"/>
      <c r="M57" s="242"/>
      <c r="N57" s="242"/>
      <c r="O57" s="242"/>
    </row>
    <row r="58" spans="1:15" ht="17.25" customHeight="1">
      <c r="A58" s="223" t="s">
        <v>71</v>
      </c>
      <c r="B58" s="223"/>
      <c r="C58" s="223"/>
      <c r="D58" s="223"/>
      <c r="E58" s="223"/>
      <c r="F58" s="223"/>
      <c r="G58" s="223"/>
      <c r="H58" s="223"/>
      <c r="I58" s="223"/>
      <c r="J58" s="223"/>
      <c r="K58" s="223"/>
      <c r="L58" s="223"/>
      <c r="M58" s="223"/>
      <c r="N58" s="223"/>
      <c r="O58" s="223"/>
    </row>
    <row r="59" spans="1:15" ht="17.25" customHeight="1">
      <c r="A59" s="210" t="s">
        <v>70</v>
      </c>
      <c r="B59" s="210"/>
      <c r="C59" s="210"/>
      <c r="D59" s="210"/>
      <c r="E59" s="210"/>
      <c r="F59" s="210"/>
      <c r="G59" s="210"/>
      <c r="H59" s="210"/>
      <c r="I59" s="210"/>
      <c r="J59" s="210"/>
      <c r="K59" s="210"/>
      <c r="L59" s="210"/>
      <c r="M59" s="210"/>
      <c r="N59" s="210"/>
      <c r="O59" s="210"/>
    </row>
  </sheetData>
  <sheetProtection/>
  <mergeCells count="28">
    <mergeCell ref="D8:M8"/>
    <mergeCell ref="A10:C10"/>
    <mergeCell ref="G10:I10"/>
    <mergeCell ref="A8:C8"/>
    <mergeCell ref="M50:N50"/>
    <mergeCell ref="A49:B49"/>
    <mergeCell ref="A14:B14"/>
    <mergeCell ref="A47:B47"/>
    <mergeCell ref="G50:I50"/>
    <mergeCell ref="A48:B48"/>
    <mergeCell ref="A12:E12"/>
    <mergeCell ref="A53:O53"/>
    <mergeCell ref="A59:O59"/>
    <mergeCell ref="A55:O55"/>
    <mergeCell ref="A56:O56"/>
    <mergeCell ref="A57:O57"/>
    <mergeCell ref="A58:O58"/>
    <mergeCell ref="A54:O54"/>
    <mergeCell ref="D5:M5"/>
    <mergeCell ref="A50:F50"/>
    <mergeCell ref="A1:O1"/>
    <mergeCell ref="A2:O2"/>
    <mergeCell ref="A4:C4"/>
    <mergeCell ref="D4:M4"/>
    <mergeCell ref="A5:C5"/>
    <mergeCell ref="C14:H14"/>
    <mergeCell ref="I14:N14"/>
    <mergeCell ref="O14:O15"/>
  </mergeCells>
  <conditionalFormatting sqref="G51:G52 O51">
    <cfRule type="cellIs" priority="31" dxfId="256" operator="equal" stopIfTrue="1">
      <formula>"（土）"</formula>
    </cfRule>
    <cfRule type="cellIs" priority="32" dxfId="257" operator="equal" stopIfTrue="1">
      <formula>"（日）"</formula>
    </cfRule>
  </conditionalFormatting>
  <conditionalFormatting sqref="O36:O38 B36:C38 I36:M38 F36:G38">
    <cfRule type="cellIs" priority="23" dxfId="256" operator="equal" stopIfTrue="1">
      <formula>"（土）"</formula>
    </cfRule>
    <cfRule type="cellIs" priority="24" dxfId="257" operator="equal" stopIfTrue="1">
      <formula>"（日）"</formula>
    </cfRule>
  </conditionalFormatting>
  <conditionalFormatting sqref="D49:N49 G50 O48:O50 L50 O16:O24 B16:M19 D46:M46 B39:C46 O39:O46 D41:G45 I39:M45 C47:C49 B20:C24 F20:M20 F21:I24 L21:M24 F39:G40 D48:H48 J48:L48 D47:O47">
    <cfRule type="cellIs" priority="29" dxfId="256" operator="equal" stopIfTrue="1">
      <formula>"（土）"</formula>
    </cfRule>
    <cfRule type="cellIs" priority="30" dxfId="257" operator="equal" stopIfTrue="1">
      <formula>"（日）"</formula>
    </cfRule>
  </conditionalFormatting>
  <conditionalFormatting sqref="O25:O30 B25:C29 B30:G30 I30 H30:H45 F25:I29 L25:M30">
    <cfRule type="cellIs" priority="27" dxfId="256" operator="equal" stopIfTrue="1">
      <formula>"（土）"</formula>
    </cfRule>
    <cfRule type="cellIs" priority="28" dxfId="257" operator="equal" stopIfTrue="1">
      <formula>"（日）"</formula>
    </cfRule>
  </conditionalFormatting>
  <conditionalFormatting sqref="O31:O35 B31:C35 I31:M35 F31:G35">
    <cfRule type="cellIs" priority="25" dxfId="256" operator="equal" stopIfTrue="1">
      <formula>"（土）"</formula>
    </cfRule>
    <cfRule type="cellIs" priority="26" dxfId="257" operator="equal" stopIfTrue="1">
      <formula>"（日）"</formula>
    </cfRule>
  </conditionalFormatting>
  <conditionalFormatting sqref="D20:D27">
    <cfRule type="cellIs" priority="17" dxfId="256" operator="equal" stopIfTrue="1">
      <formula>"（土）"</formula>
    </cfRule>
    <cfRule type="cellIs" priority="18" dxfId="257" operator="equal" stopIfTrue="1">
      <formula>"（日）"</formula>
    </cfRule>
  </conditionalFormatting>
  <conditionalFormatting sqref="E20:E29">
    <cfRule type="cellIs" priority="15" dxfId="256" operator="equal" stopIfTrue="1">
      <formula>"（土）"</formula>
    </cfRule>
    <cfRule type="cellIs" priority="16" dxfId="257" operator="equal" stopIfTrue="1">
      <formula>"（日）"</formula>
    </cfRule>
  </conditionalFormatting>
  <conditionalFormatting sqref="D28:D29">
    <cfRule type="cellIs" priority="13" dxfId="256" operator="equal" stopIfTrue="1">
      <formula>"（土）"</formula>
    </cfRule>
    <cfRule type="cellIs" priority="14" dxfId="257" operator="equal" stopIfTrue="1">
      <formula>"（日）"</formula>
    </cfRule>
  </conditionalFormatting>
  <conditionalFormatting sqref="J21:J28">
    <cfRule type="cellIs" priority="11" dxfId="256" operator="equal" stopIfTrue="1">
      <formula>"（土）"</formula>
    </cfRule>
    <cfRule type="cellIs" priority="12" dxfId="257" operator="equal" stopIfTrue="1">
      <formula>"（日）"</formula>
    </cfRule>
  </conditionalFormatting>
  <conditionalFormatting sqref="K21:K30">
    <cfRule type="cellIs" priority="9" dxfId="256" operator="equal" stopIfTrue="1">
      <formula>"（土）"</formula>
    </cfRule>
    <cfRule type="cellIs" priority="10" dxfId="257" operator="equal" stopIfTrue="1">
      <formula>"（日）"</formula>
    </cfRule>
  </conditionalFormatting>
  <conditionalFormatting sqref="J29:J30">
    <cfRule type="cellIs" priority="7" dxfId="256" operator="equal" stopIfTrue="1">
      <formula>"（土）"</formula>
    </cfRule>
    <cfRule type="cellIs" priority="8" dxfId="257" operator="equal" stopIfTrue="1">
      <formula>"（日）"</formula>
    </cfRule>
  </conditionalFormatting>
  <conditionalFormatting sqref="D31:D38">
    <cfRule type="cellIs" priority="5" dxfId="256" operator="equal" stopIfTrue="1">
      <formula>"（土）"</formula>
    </cfRule>
    <cfRule type="cellIs" priority="6" dxfId="257" operator="equal" stopIfTrue="1">
      <formula>"（日）"</formula>
    </cfRule>
  </conditionalFormatting>
  <conditionalFormatting sqref="E31:E40">
    <cfRule type="cellIs" priority="3" dxfId="256" operator="equal" stopIfTrue="1">
      <formula>"（土）"</formula>
    </cfRule>
    <cfRule type="cellIs" priority="4" dxfId="257" operator="equal" stopIfTrue="1">
      <formula>"（日）"</formula>
    </cfRule>
  </conditionalFormatting>
  <conditionalFormatting sqref="D39:D40">
    <cfRule type="cellIs" priority="1" dxfId="256" operator="equal" stopIfTrue="1">
      <formula>"（土）"</formula>
    </cfRule>
    <cfRule type="cellIs" priority="2" dxfId="257" operator="equal" stopIfTrue="1">
      <formula>"（日）"</formula>
    </cfRule>
  </conditionalFormatting>
  <dataValidations count="2">
    <dataValidation type="list" showInputMessage="1" showErrorMessage="1" sqref="H51:I51 G50">
      <formula1>"Yes,No"</formula1>
    </dataValidation>
    <dataValidation type="whole" operator="greaterThanOrEqual" allowBlank="1" showErrorMessage="1" imeMode="off" sqref="J16:L46 N16:N46 C16:H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9.xml><?xml version="1.0" encoding="utf-8"?>
<worksheet xmlns="http://schemas.openxmlformats.org/spreadsheetml/2006/main" xmlns:r="http://schemas.openxmlformats.org/officeDocument/2006/relationships">
  <dimension ref="A1:O59"/>
  <sheetViews>
    <sheetView zoomScalePageLayoutView="0" workbookViewId="0" topLeftCell="A1">
      <pane xSplit="2" ySplit="15" topLeftCell="C38" activePane="bottomRight" state="frozen"/>
      <selection pane="topLeft" activeCell="A12" sqref="A12:E12"/>
      <selection pane="topRight" activeCell="A12" sqref="A12:E12"/>
      <selection pane="bottomLeft" activeCell="A12" sqref="A12:E12"/>
      <selection pane="bottomRight" activeCell="A12" sqref="A12:E12"/>
    </sheetView>
  </sheetViews>
  <sheetFormatPr defaultColWidth="9.00390625" defaultRowHeight="13.5"/>
  <cols>
    <col min="1" max="1" width="7.50390625" style="44" customWidth="1"/>
    <col min="2" max="2" width="4.00390625" style="45" customWidth="1"/>
    <col min="3" max="3" width="7.25390625" style="45" customWidth="1"/>
    <col min="4" max="4" width="7.25390625" style="46" customWidth="1"/>
    <col min="5" max="15" width="7.25390625" style="45" customWidth="1"/>
    <col min="16" max="16384" width="9.00390625" style="35" customWidth="1"/>
  </cols>
  <sheetData>
    <row r="1" spans="1:15" ht="22.5" customHeight="1">
      <c r="A1" s="225" t="s">
        <v>55</v>
      </c>
      <c r="B1" s="225"/>
      <c r="C1" s="225"/>
      <c r="D1" s="225"/>
      <c r="E1" s="225"/>
      <c r="F1" s="225"/>
      <c r="G1" s="225"/>
      <c r="H1" s="225"/>
      <c r="I1" s="225"/>
      <c r="J1" s="225"/>
      <c r="K1" s="225"/>
      <c r="L1" s="225"/>
      <c r="M1" s="225"/>
      <c r="N1" s="225"/>
      <c r="O1" s="225"/>
    </row>
    <row r="2" spans="1:15" ht="16.5" customHeight="1">
      <c r="A2" s="226" t="s">
        <v>86</v>
      </c>
      <c r="B2" s="226"/>
      <c r="C2" s="226"/>
      <c r="D2" s="226"/>
      <c r="E2" s="226"/>
      <c r="F2" s="226"/>
      <c r="G2" s="226"/>
      <c r="H2" s="226"/>
      <c r="I2" s="226"/>
      <c r="J2" s="226"/>
      <c r="K2" s="226"/>
      <c r="L2" s="226"/>
      <c r="M2" s="226"/>
      <c r="N2" s="226"/>
      <c r="O2" s="226"/>
    </row>
    <row r="3" spans="1:15" ht="7.5" customHeight="1">
      <c r="A3" s="36"/>
      <c r="B3" s="36"/>
      <c r="C3" s="36"/>
      <c r="D3" s="36"/>
      <c r="E3" s="36"/>
      <c r="F3" s="36"/>
      <c r="G3" s="36"/>
      <c r="H3" s="36"/>
      <c r="I3" s="36"/>
      <c r="J3" s="36"/>
      <c r="K3" s="37"/>
      <c r="L3" s="37"/>
      <c r="M3" s="37"/>
      <c r="N3" s="37"/>
      <c r="O3" s="37"/>
    </row>
    <row r="4" spans="1:15" ht="13.5">
      <c r="A4" s="224" t="s">
        <v>48</v>
      </c>
      <c r="B4" s="224"/>
      <c r="C4" s="224"/>
      <c r="D4" s="224">
        <f>'4月分'!D4</f>
        <v>0</v>
      </c>
      <c r="E4" s="224"/>
      <c r="F4" s="224"/>
      <c r="G4" s="224"/>
      <c r="H4" s="224"/>
      <c r="I4" s="224"/>
      <c r="J4" s="224"/>
      <c r="K4" s="224"/>
      <c r="L4" s="224"/>
      <c r="M4" s="224"/>
      <c r="N4" s="37"/>
      <c r="O4" s="37"/>
    </row>
    <row r="5" spans="1:15" ht="13.5">
      <c r="A5" s="224" t="s">
        <v>56</v>
      </c>
      <c r="B5" s="224"/>
      <c r="C5" s="224"/>
      <c r="D5" s="224">
        <f>'4月分'!D5</f>
        <v>0</v>
      </c>
      <c r="E5" s="224"/>
      <c r="F5" s="224"/>
      <c r="G5" s="224"/>
      <c r="H5" s="224"/>
      <c r="I5" s="224"/>
      <c r="J5" s="224"/>
      <c r="K5" s="224"/>
      <c r="L5" s="224"/>
      <c r="M5" s="224"/>
      <c r="N5" s="37"/>
      <c r="O5" s="37"/>
    </row>
    <row r="6" spans="1:15" ht="13.5">
      <c r="A6" s="38"/>
      <c r="B6" s="38"/>
      <c r="C6" s="38"/>
      <c r="D6" s="38"/>
      <c r="E6" s="38"/>
      <c r="F6" s="38"/>
      <c r="G6" s="38"/>
      <c r="H6" s="38"/>
      <c r="I6" s="38"/>
      <c r="J6" s="38"/>
      <c r="K6" s="38"/>
      <c r="L6" s="38"/>
      <c r="M6" s="38"/>
      <c r="N6" s="37"/>
      <c r="O6" s="37"/>
    </row>
    <row r="7" spans="1:15" ht="13.5">
      <c r="A7" s="39"/>
      <c r="B7" s="39"/>
      <c r="C7" s="39"/>
      <c r="D7" s="39"/>
      <c r="E7" s="39"/>
      <c r="F7" s="39"/>
      <c r="G7" s="39"/>
      <c r="H7" s="39"/>
      <c r="I7" s="39"/>
      <c r="J7" s="39"/>
      <c r="K7" s="37"/>
      <c r="L7" s="37"/>
      <c r="M7" s="37"/>
      <c r="N7" s="37"/>
      <c r="O7" s="37"/>
    </row>
    <row r="8" spans="1:15" ht="13.5">
      <c r="A8" s="235" t="s">
        <v>87</v>
      </c>
      <c r="B8" s="236"/>
      <c r="C8" s="237"/>
      <c r="D8" s="238" t="s">
        <v>57</v>
      </c>
      <c r="E8" s="238"/>
      <c r="F8" s="238"/>
      <c r="G8" s="238"/>
      <c r="H8" s="238"/>
      <c r="I8" s="238"/>
      <c r="J8" s="238"/>
      <c r="K8" s="238"/>
      <c r="L8" s="238"/>
      <c r="M8" s="238"/>
      <c r="N8" s="37"/>
      <c r="O8" s="37"/>
    </row>
    <row r="9" spans="1:15" ht="13.5">
      <c r="A9" s="39"/>
      <c r="B9" s="37"/>
      <c r="C9" s="37"/>
      <c r="D9" s="37"/>
      <c r="E9" s="37"/>
      <c r="F9" s="37"/>
      <c r="G9" s="37"/>
      <c r="H9" s="37"/>
      <c r="I9" s="37"/>
      <c r="J9" s="37"/>
      <c r="K9" s="37"/>
      <c r="L9" s="37"/>
      <c r="M9" s="37"/>
      <c r="N9" s="37"/>
      <c r="O9" s="37"/>
    </row>
    <row r="10" spans="1:15" ht="13.5">
      <c r="A10" s="224" t="s">
        <v>58</v>
      </c>
      <c r="B10" s="224"/>
      <c r="C10" s="224"/>
      <c r="D10" s="40"/>
      <c r="E10" s="41" t="s">
        <v>39</v>
      </c>
      <c r="F10" s="37"/>
      <c r="G10" s="224" t="s">
        <v>59</v>
      </c>
      <c r="H10" s="224"/>
      <c r="I10" s="224"/>
      <c r="J10" s="42"/>
      <c r="K10" s="41" t="s">
        <v>0</v>
      </c>
      <c r="L10" s="37"/>
      <c r="M10" s="37"/>
      <c r="N10" s="37"/>
      <c r="O10" s="37"/>
    </row>
    <row r="11" spans="1:15" ht="14.25" thickBot="1">
      <c r="A11" s="38"/>
      <c r="B11" s="38"/>
      <c r="C11" s="38"/>
      <c r="D11" s="43"/>
      <c r="E11" s="43"/>
      <c r="F11" s="37"/>
      <c r="G11" s="37"/>
      <c r="H11" s="37"/>
      <c r="I11" s="37"/>
      <c r="J11" s="37"/>
      <c r="K11" s="37"/>
      <c r="L11" s="37"/>
      <c r="M11" s="37"/>
      <c r="N11" s="37"/>
      <c r="O11" s="37"/>
    </row>
    <row r="12" spans="1:15" ht="14.25" thickBot="1">
      <c r="A12" s="243" t="s">
        <v>167</v>
      </c>
      <c r="B12" s="244"/>
      <c r="C12" s="244"/>
      <c r="D12" s="244"/>
      <c r="E12" s="245"/>
      <c r="F12" s="43"/>
      <c r="G12" s="37"/>
      <c r="H12" s="37"/>
      <c r="I12" s="37"/>
      <c r="J12" s="37"/>
      <c r="K12" s="37"/>
      <c r="L12" s="37"/>
      <c r="M12" s="37"/>
      <c r="N12" s="37"/>
      <c r="O12" s="37"/>
    </row>
    <row r="13" ht="7.5" customHeight="1" thickBot="1"/>
    <row r="14" spans="1:15" s="47" customFormat="1" ht="15" customHeight="1">
      <c r="A14" s="220"/>
      <c r="B14" s="221"/>
      <c r="C14" s="204" t="s">
        <v>61</v>
      </c>
      <c r="D14" s="205"/>
      <c r="E14" s="205"/>
      <c r="F14" s="205"/>
      <c r="G14" s="205"/>
      <c r="H14" s="206"/>
      <c r="I14" s="207" t="s">
        <v>62</v>
      </c>
      <c r="J14" s="208"/>
      <c r="K14" s="208"/>
      <c r="L14" s="208"/>
      <c r="M14" s="208"/>
      <c r="N14" s="209"/>
      <c r="O14" s="239" t="s">
        <v>5</v>
      </c>
    </row>
    <row r="15" spans="1:15" s="47" customFormat="1" ht="48" customHeight="1" thickBot="1">
      <c r="A15" s="48" t="s">
        <v>63</v>
      </c>
      <c r="B15" s="49" t="s">
        <v>22</v>
      </c>
      <c r="C15" s="50" t="s">
        <v>142</v>
      </c>
      <c r="D15" s="51" t="s">
        <v>1</v>
      </c>
      <c r="E15" s="51" t="s">
        <v>2</v>
      </c>
      <c r="F15" s="51" t="s">
        <v>3</v>
      </c>
      <c r="G15" s="51" t="s">
        <v>4</v>
      </c>
      <c r="H15" s="51" t="s">
        <v>92</v>
      </c>
      <c r="I15" s="52" t="s">
        <v>141</v>
      </c>
      <c r="J15" s="53" t="s">
        <v>136</v>
      </c>
      <c r="K15" s="54" t="s">
        <v>137</v>
      </c>
      <c r="L15" s="53" t="s">
        <v>138</v>
      </c>
      <c r="M15" s="55" t="s">
        <v>102</v>
      </c>
      <c r="N15" s="51" t="s">
        <v>139</v>
      </c>
      <c r="O15" s="240"/>
    </row>
    <row r="16" spans="1:15" ht="15" customHeight="1">
      <c r="A16" s="56" t="s">
        <v>103</v>
      </c>
      <c r="B16" s="57"/>
      <c r="C16" s="58"/>
      <c r="D16" s="58"/>
      <c r="E16" s="58"/>
      <c r="F16" s="58"/>
      <c r="G16" s="58"/>
      <c r="H16" s="59"/>
      <c r="I16" s="60"/>
      <c r="J16" s="61"/>
      <c r="K16" s="58"/>
      <c r="L16" s="61"/>
      <c r="M16" s="62"/>
      <c r="N16" s="63"/>
      <c r="O16" s="64">
        <f>IF(C16+D16+E16+F16+G16+I16+J16+K16+L16=0,"",C16+D16+E16+F16+G16+I16+J16+K16+L16)</f>
      </c>
    </row>
    <row r="17" spans="1:15" ht="15" customHeight="1">
      <c r="A17" s="65" t="s">
        <v>104</v>
      </c>
      <c r="B17" s="66"/>
      <c r="C17" s="67"/>
      <c r="D17" s="67"/>
      <c r="E17" s="67"/>
      <c r="F17" s="67"/>
      <c r="G17" s="67"/>
      <c r="H17" s="68"/>
      <c r="I17" s="69"/>
      <c r="J17" s="70"/>
      <c r="K17" s="67"/>
      <c r="L17" s="71"/>
      <c r="M17" s="72"/>
      <c r="N17" s="73"/>
      <c r="O17" s="64">
        <f aca="true" t="shared" si="0" ref="O17:O45">IF(C17+D17+E17+F17+G17+I17+J17+K17+L17=0,"",C17+D17+E17+F17+G17+I17+J17+K17+L17)</f>
      </c>
    </row>
    <row r="18" spans="1:15" ht="15" customHeight="1">
      <c r="A18" s="74" t="s">
        <v>105</v>
      </c>
      <c r="B18" s="66"/>
      <c r="C18" s="75"/>
      <c r="D18" s="73"/>
      <c r="E18" s="73"/>
      <c r="F18" s="73"/>
      <c r="G18" s="73"/>
      <c r="H18" s="68"/>
      <c r="I18" s="69"/>
      <c r="J18" s="71"/>
      <c r="K18" s="67"/>
      <c r="L18" s="71"/>
      <c r="M18" s="72"/>
      <c r="N18" s="73"/>
      <c r="O18" s="64">
        <f t="shared" si="0"/>
      </c>
    </row>
    <row r="19" spans="1:15" ht="15" customHeight="1">
      <c r="A19" s="65" t="s">
        <v>106</v>
      </c>
      <c r="B19" s="66"/>
      <c r="C19" s="75"/>
      <c r="D19" s="73"/>
      <c r="E19" s="73"/>
      <c r="F19" s="73"/>
      <c r="G19" s="73"/>
      <c r="H19" s="68"/>
      <c r="I19" s="69"/>
      <c r="J19" s="71"/>
      <c r="K19" s="67"/>
      <c r="L19" s="71"/>
      <c r="M19" s="72"/>
      <c r="N19" s="73"/>
      <c r="O19" s="64">
        <f t="shared" si="0"/>
      </c>
    </row>
    <row r="20" spans="1:15" ht="15" customHeight="1">
      <c r="A20" s="74" t="s">
        <v>107</v>
      </c>
      <c r="B20" s="66"/>
      <c r="C20" s="75"/>
      <c r="D20" s="73"/>
      <c r="E20" s="73"/>
      <c r="F20" s="73"/>
      <c r="G20" s="73"/>
      <c r="H20" s="68"/>
      <c r="I20" s="69"/>
      <c r="J20" s="71"/>
      <c r="K20" s="67"/>
      <c r="L20" s="71"/>
      <c r="M20" s="72"/>
      <c r="N20" s="73"/>
      <c r="O20" s="64">
        <f t="shared" si="0"/>
      </c>
    </row>
    <row r="21" spans="1:15" ht="15" customHeight="1">
      <c r="A21" s="65" t="s">
        <v>108</v>
      </c>
      <c r="B21" s="66"/>
      <c r="C21" s="75"/>
      <c r="D21" s="73"/>
      <c r="E21" s="73"/>
      <c r="F21" s="73"/>
      <c r="G21" s="73"/>
      <c r="H21" s="68"/>
      <c r="I21" s="69"/>
      <c r="J21" s="71"/>
      <c r="K21" s="73"/>
      <c r="L21" s="73"/>
      <c r="M21" s="72"/>
      <c r="N21" s="73"/>
      <c r="O21" s="64">
        <f t="shared" si="0"/>
      </c>
    </row>
    <row r="22" spans="1:15" ht="15" customHeight="1">
      <c r="A22" s="74" t="s">
        <v>109</v>
      </c>
      <c r="B22" s="66"/>
      <c r="C22" s="75"/>
      <c r="D22" s="73"/>
      <c r="E22" s="73"/>
      <c r="F22" s="73"/>
      <c r="G22" s="73"/>
      <c r="H22" s="68"/>
      <c r="I22" s="69"/>
      <c r="J22" s="71"/>
      <c r="K22" s="73"/>
      <c r="L22" s="73"/>
      <c r="M22" s="72"/>
      <c r="N22" s="73"/>
      <c r="O22" s="64">
        <f t="shared" si="0"/>
      </c>
    </row>
    <row r="23" spans="1:15" ht="15" customHeight="1">
      <c r="A23" s="65" t="s">
        <v>110</v>
      </c>
      <c r="B23" s="66"/>
      <c r="C23" s="75"/>
      <c r="D23" s="73"/>
      <c r="E23" s="73"/>
      <c r="F23" s="73"/>
      <c r="G23" s="73"/>
      <c r="H23" s="68"/>
      <c r="I23" s="69"/>
      <c r="J23" s="71"/>
      <c r="K23" s="73"/>
      <c r="L23" s="73"/>
      <c r="M23" s="72"/>
      <c r="N23" s="73"/>
      <c r="O23" s="64">
        <f t="shared" si="0"/>
      </c>
    </row>
    <row r="24" spans="1:15" ht="15" customHeight="1">
      <c r="A24" s="65" t="s">
        <v>121</v>
      </c>
      <c r="B24" s="66"/>
      <c r="C24" s="73"/>
      <c r="D24" s="73"/>
      <c r="E24" s="73"/>
      <c r="F24" s="73"/>
      <c r="G24" s="73"/>
      <c r="H24" s="68"/>
      <c r="I24" s="69"/>
      <c r="J24" s="71"/>
      <c r="K24" s="73"/>
      <c r="L24" s="73"/>
      <c r="M24" s="72"/>
      <c r="N24" s="73"/>
      <c r="O24" s="64">
        <f t="shared" si="0"/>
      </c>
    </row>
    <row r="25" spans="1:15" ht="15" customHeight="1">
      <c r="A25" s="65" t="s">
        <v>122</v>
      </c>
      <c r="B25" s="66"/>
      <c r="C25" s="73"/>
      <c r="D25" s="73"/>
      <c r="E25" s="73"/>
      <c r="F25" s="73"/>
      <c r="G25" s="73"/>
      <c r="H25" s="68"/>
      <c r="I25" s="69"/>
      <c r="J25" s="71"/>
      <c r="K25" s="73"/>
      <c r="L25" s="73"/>
      <c r="M25" s="72"/>
      <c r="N25" s="73"/>
      <c r="O25" s="64">
        <f t="shared" si="0"/>
      </c>
    </row>
    <row r="26" spans="1:15" ht="15" customHeight="1">
      <c r="A26" s="65" t="s">
        <v>123</v>
      </c>
      <c r="B26" s="66"/>
      <c r="C26" s="73"/>
      <c r="D26" s="73"/>
      <c r="E26" s="73"/>
      <c r="F26" s="73"/>
      <c r="G26" s="73"/>
      <c r="H26" s="68"/>
      <c r="I26" s="69"/>
      <c r="J26" s="71"/>
      <c r="K26" s="73"/>
      <c r="L26" s="73"/>
      <c r="M26" s="72"/>
      <c r="N26" s="73"/>
      <c r="O26" s="64">
        <f t="shared" si="0"/>
      </c>
    </row>
    <row r="27" spans="1:15" ht="15" customHeight="1">
      <c r="A27" s="65" t="s">
        <v>124</v>
      </c>
      <c r="B27" s="66"/>
      <c r="C27" s="73"/>
      <c r="D27" s="73"/>
      <c r="E27" s="73"/>
      <c r="F27" s="73"/>
      <c r="G27" s="73"/>
      <c r="H27" s="68"/>
      <c r="I27" s="69"/>
      <c r="J27" s="71"/>
      <c r="K27" s="73"/>
      <c r="L27" s="73"/>
      <c r="M27" s="72"/>
      <c r="N27" s="73"/>
      <c r="O27" s="64">
        <f t="shared" si="0"/>
      </c>
    </row>
    <row r="28" spans="1:15" ht="15" customHeight="1">
      <c r="A28" s="65" t="s">
        <v>125</v>
      </c>
      <c r="B28" s="66"/>
      <c r="C28" s="73"/>
      <c r="D28" s="73"/>
      <c r="E28" s="73"/>
      <c r="F28" s="73"/>
      <c r="G28" s="73"/>
      <c r="H28" s="68"/>
      <c r="I28" s="69"/>
      <c r="J28" s="71"/>
      <c r="K28" s="73"/>
      <c r="L28" s="73"/>
      <c r="M28" s="72"/>
      <c r="N28" s="73"/>
      <c r="O28" s="64">
        <f t="shared" si="0"/>
      </c>
    </row>
    <row r="29" spans="1:15" ht="15" customHeight="1">
      <c r="A29" s="65" t="s">
        <v>126</v>
      </c>
      <c r="B29" s="66"/>
      <c r="C29" s="73"/>
      <c r="D29" s="73"/>
      <c r="E29" s="73"/>
      <c r="F29" s="73"/>
      <c r="G29" s="73"/>
      <c r="H29" s="68"/>
      <c r="I29" s="69"/>
      <c r="J29" s="71"/>
      <c r="K29" s="73"/>
      <c r="L29" s="73"/>
      <c r="M29" s="72"/>
      <c r="N29" s="73"/>
      <c r="O29" s="64">
        <f t="shared" si="0"/>
      </c>
    </row>
    <row r="30" spans="1:15" ht="15" customHeight="1">
      <c r="A30" s="65" t="s">
        <v>127</v>
      </c>
      <c r="B30" s="66"/>
      <c r="C30" s="73"/>
      <c r="D30" s="73"/>
      <c r="E30" s="73"/>
      <c r="F30" s="73"/>
      <c r="G30" s="73"/>
      <c r="H30" s="68"/>
      <c r="I30" s="69"/>
      <c r="J30" s="71"/>
      <c r="K30" s="73"/>
      <c r="L30" s="73"/>
      <c r="M30" s="72"/>
      <c r="N30" s="73"/>
      <c r="O30" s="64">
        <f t="shared" si="0"/>
      </c>
    </row>
    <row r="31" spans="1:15" ht="15" customHeight="1">
      <c r="A31" s="65" t="s">
        <v>128</v>
      </c>
      <c r="B31" s="66"/>
      <c r="C31" s="73"/>
      <c r="D31" s="73"/>
      <c r="E31" s="73"/>
      <c r="F31" s="73"/>
      <c r="G31" s="73"/>
      <c r="H31" s="68"/>
      <c r="I31" s="69"/>
      <c r="J31" s="71"/>
      <c r="K31" s="67"/>
      <c r="L31" s="71"/>
      <c r="M31" s="72"/>
      <c r="N31" s="73"/>
      <c r="O31" s="64">
        <f t="shared" si="0"/>
      </c>
    </row>
    <row r="32" spans="1:15" ht="15" customHeight="1">
      <c r="A32" s="65" t="s">
        <v>129</v>
      </c>
      <c r="B32" s="66"/>
      <c r="C32" s="73"/>
      <c r="D32" s="73"/>
      <c r="E32" s="73"/>
      <c r="F32" s="73"/>
      <c r="G32" s="73"/>
      <c r="H32" s="68"/>
      <c r="I32" s="69"/>
      <c r="J32" s="71"/>
      <c r="K32" s="67"/>
      <c r="L32" s="71"/>
      <c r="M32" s="72"/>
      <c r="N32" s="73"/>
      <c r="O32" s="64">
        <f t="shared" si="0"/>
      </c>
    </row>
    <row r="33" spans="1:15" ht="15" customHeight="1">
      <c r="A33" s="65" t="s">
        <v>130</v>
      </c>
      <c r="B33" s="66"/>
      <c r="C33" s="73"/>
      <c r="D33" s="73"/>
      <c r="E33" s="73"/>
      <c r="F33" s="73"/>
      <c r="G33" s="73"/>
      <c r="H33" s="68"/>
      <c r="I33" s="69"/>
      <c r="J33" s="71"/>
      <c r="K33" s="67"/>
      <c r="L33" s="71"/>
      <c r="M33" s="72"/>
      <c r="N33" s="73"/>
      <c r="O33" s="64">
        <f t="shared" si="0"/>
      </c>
    </row>
    <row r="34" spans="1:15" ht="15" customHeight="1">
      <c r="A34" s="65" t="s">
        <v>131</v>
      </c>
      <c r="B34" s="66"/>
      <c r="C34" s="75"/>
      <c r="D34" s="73"/>
      <c r="E34" s="73"/>
      <c r="F34" s="73"/>
      <c r="G34" s="73"/>
      <c r="H34" s="68"/>
      <c r="I34" s="69"/>
      <c r="J34" s="71"/>
      <c r="K34" s="67"/>
      <c r="L34" s="71"/>
      <c r="M34" s="72"/>
      <c r="N34" s="73"/>
      <c r="O34" s="64">
        <f t="shared" si="0"/>
      </c>
    </row>
    <row r="35" spans="1:15" ht="15" customHeight="1">
      <c r="A35" s="65" t="s">
        <v>132</v>
      </c>
      <c r="B35" s="66"/>
      <c r="C35" s="75"/>
      <c r="D35" s="73"/>
      <c r="E35" s="73"/>
      <c r="F35" s="73"/>
      <c r="G35" s="73"/>
      <c r="H35" s="68"/>
      <c r="I35" s="69"/>
      <c r="J35" s="71"/>
      <c r="K35" s="67"/>
      <c r="L35" s="71"/>
      <c r="M35" s="72"/>
      <c r="N35" s="73"/>
      <c r="O35" s="64">
        <f t="shared" si="0"/>
      </c>
    </row>
    <row r="36" spans="1:15" ht="15" customHeight="1">
      <c r="A36" s="65" t="s">
        <v>133</v>
      </c>
      <c r="B36" s="66"/>
      <c r="C36" s="75"/>
      <c r="D36" s="73"/>
      <c r="E36" s="73"/>
      <c r="F36" s="73"/>
      <c r="G36" s="73"/>
      <c r="H36" s="68"/>
      <c r="I36" s="69"/>
      <c r="J36" s="71"/>
      <c r="K36" s="67"/>
      <c r="L36" s="71"/>
      <c r="M36" s="72"/>
      <c r="N36" s="73"/>
      <c r="O36" s="64">
        <f t="shared" si="0"/>
      </c>
    </row>
    <row r="37" spans="1:15" ht="15" customHeight="1">
      <c r="A37" s="65" t="s">
        <v>134</v>
      </c>
      <c r="B37" s="66"/>
      <c r="C37" s="75"/>
      <c r="D37" s="73"/>
      <c r="E37" s="73"/>
      <c r="F37" s="73"/>
      <c r="G37" s="73"/>
      <c r="H37" s="68"/>
      <c r="I37" s="69"/>
      <c r="J37" s="71"/>
      <c r="K37" s="67"/>
      <c r="L37" s="71"/>
      <c r="M37" s="72"/>
      <c r="N37" s="73"/>
      <c r="O37" s="64">
        <f t="shared" si="0"/>
      </c>
    </row>
    <row r="38" spans="1:15" ht="15" customHeight="1">
      <c r="A38" s="65" t="s">
        <v>135</v>
      </c>
      <c r="B38" s="66"/>
      <c r="C38" s="75"/>
      <c r="D38" s="73"/>
      <c r="E38" s="73"/>
      <c r="F38" s="73"/>
      <c r="G38" s="73"/>
      <c r="H38" s="68"/>
      <c r="I38" s="69"/>
      <c r="J38" s="71"/>
      <c r="K38" s="67"/>
      <c r="L38" s="71"/>
      <c r="M38" s="72"/>
      <c r="N38" s="73"/>
      <c r="O38" s="64">
        <f t="shared" si="0"/>
      </c>
    </row>
    <row r="39" spans="1:15" ht="15" customHeight="1">
      <c r="A39" s="65" t="s">
        <v>111</v>
      </c>
      <c r="B39" s="66"/>
      <c r="C39" s="75"/>
      <c r="D39" s="73"/>
      <c r="E39" s="73"/>
      <c r="F39" s="73"/>
      <c r="G39" s="73"/>
      <c r="H39" s="68"/>
      <c r="I39" s="69"/>
      <c r="J39" s="71"/>
      <c r="K39" s="67"/>
      <c r="L39" s="71"/>
      <c r="M39" s="72"/>
      <c r="N39" s="73"/>
      <c r="O39" s="64">
        <f t="shared" si="0"/>
      </c>
    </row>
    <row r="40" spans="1:15" ht="15" customHeight="1">
      <c r="A40" s="74" t="s">
        <v>112</v>
      </c>
      <c r="B40" s="66"/>
      <c r="C40" s="75"/>
      <c r="D40" s="73"/>
      <c r="E40" s="73"/>
      <c r="F40" s="73"/>
      <c r="G40" s="73"/>
      <c r="H40" s="68"/>
      <c r="I40" s="69"/>
      <c r="J40" s="71"/>
      <c r="K40" s="67"/>
      <c r="L40" s="71"/>
      <c r="M40" s="72"/>
      <c r="N40" s="73"/>
      <c r="O40" s="64">
        <f t="shared" si="0"/>
      </c>
    </row>
    <row r="41" spans="1:15" ht="15" customHeight="1">
      <c r="A41" s="65" t="s">
        <v>113</v>
      </c>
      <c r="B41" s="66"/>
      <c r="C41" s="75"/>
      <c r="D41" s="73"/>
      <c r="E41" s="73"/>
      <c r="F41" s="73"/>
      <c r="G41" s="73"/>
      <c r="H41" s="68"/>
      <c r="I41" s="69"/>
      <c r="J41" s="71"/>
      <c r="K41" s="67"/>
      <c r="L41" s="71"/>
      <c r="M41" s="72"/>
      <c r="N41" s="73"/>
      <c r="O41" s="64">
        <f t="shared" si="0"/>
      </c>
    </row>
    <row r="42" spans="1:15" ht="15" customHeight="1">
      <c r="A42" s="74" t="s">
        <v>114</v>
      </c>
      <c r="B42" s="66"/>
      <c r="C42" s="75"/>
      <c r="D42" s="73"/>
      <c r="E42" s="73"/>
      <c r="F42" s="73"/>
      <c r="G42" s="73"/>
      <c r="H42" s="68"/>
      <c r="I42" s="69"/>
      <c r="J42" s="71"/>
      <c r="K42" s="67"/>
      <c r="L42" s="71"/>
      <c r="M42" s="72"/>
      <c r="N42" s="73"/>
      <c r="O42" s="64">
        <f t="shared" si="0"/>
      </c>
    </row>
    <row r="43" spans="1:15" ht="15" customHeight="1">
      <c r="A43" s="65" t="s">
        <v>115</v>
      </c>
      <c r="B43" s="66"/>
      <c r="C43" s="75"/>
      <c r="D43" s="73"/>
      <c r="E43" s="73"/>
      <c r="F43" s="73"/>
      <c r="G43" s="73"/>
      <c r="H43" s="68"/>
      <c r="I43" s="69"/>
      <c r="J43" s="71"/>
      <c r="K43" s="67"/>
      <c r="L43" s="71"/>
      <c r="M43" s="72"/>
      <c r="N43" s="73"/>
      <c r="O43" s="64">
        <f t="shared" si="0"/>
      </c>
    </row>
    <row r="44" spans="1:15" ht="15" customHeight="1">
      <c r="A44" s="74" t="s">
        <v>116</v>
      </c>
      <c r="B44" s="66"/>
      <c r="C44" s="75"/>
      <c r="D44" s="73"/>
      <c r="E44" s="73"/>
      <c r="F44" s="73"/>
      <c r="G44" s="73"/>
      <c r="H44" s="68"/>
      <c r="I44" s="69"/>
      <c r="J44" s="71"/>
      <c r="K44" s="67"/>
      <c r="L44" s="71"/>
      <c r="M44" s="72"/>
      <c r="N44" s="73"/>
      <c r="O44" s="64">
        <f t="shared" si="0"/>
      </c>
    </row>
    <row r="45" spans="1:15" ht="15" customHeight="1">
      <c r="A45" s="65" t="s">
        <v>117</v>
      </c>
      <c r="B45" s="66"/>
      <c r="C45" s="75"/>
      <c r="D45" s="73"/>
      <c r="E45" s="73"/>
      <c r="F45" s="73"/>
      <c r="G45" s="73"/>
      <c r="H45" s="68"/>
      <c r="I45" s="69"/>
      <c r="J45" s="71"/>
      <c r="K45" s="67"/>
      <c r="L45" s="71"/>
      <c r="M45" s="72"/>
      <c r="N45" s="73"/>
      <c r="O45" s="64">
        <f t="shared" si="0"/>
      </c>
    </row>
    <row r="46" spans="1:15" ht="15" customHeight="1" thickBot="1">
      <c r="A46" s="127" t="s">
        <v>21</v>
      </c>
      <c r="B46" s="111"/>
      <c r="C46" s="112"/>
      <c r="D46" s="113"/>
      <c r="E46" s="113"/>
      <c r="F46" s="113"/>
      <c r="G46" s="117"/>
      <c r="H46" s="133">
        <f>IF(C46+D46+E46+F46+G46=0,"",C46+D46+E46+F46+G46)</f>
      </c>
      <c r="I46" s="115"/>
      <c r="J46" s="134"/>
      <c r="K46" s="113"/>
      <c r="L46" s="115"/>
      <c r="M46" s="135">
        <f>IF(I46+J46+K46+L46=0,"",I46+J46+K46+L46)</f>
      </c>
      <c r="N46" s="117"/>
      <c r="O46" s="64">
        <f>IF(C46+D46+E46+F46+G46+I46+J46+K46+L46=0,"",C46+D46+E46+F46+G46+I46+J46+K46+L46)</f>
      </c>
    </row>
    <row r="47" spans="1:15" s="80" customFormat="1" ht="15" customHeight="1">
      <c r="A47" s="214" t="s">
        <v>118</v>
      </c>
      <c r="B47" s="215"/>
      <c r="C47" s="76">
        <f aca="true" t="shared" si="1" ref="C47:O47">IF(SUM(C16:C46)=0,"",SUM(C16:C46))</f>
      </c>
      <c r="D47" s="62">
        <f t="shared" si="1"/>
      </c>
      <c r="E47" s="62">
        <f t="shared" si="1"/>
      </c>
      <c r="F47" s="62">
        <f t="shared" si="1"/>
      </c>
      <c r="G47" s="62">
        <f t="shared" si="1"/>
      </c>
      <c r="H47" s="77">
        <f t="shared" si="1"/>
      </c>
      <c r="I47" s="130">
        <f t="shared" si="1"/>
      </c>
      <c r="J47" s="125">
        <f t="shared" si="1"/>
      </c>
      <c r="K47" s="125">
        <f t="shared" si="1"/>
      </c>
      <c r="L47" s="125">
        <f t="shared" si="1"/>
      </c>
      <c r="M47" s="125">
        <f t="shared" si="1"/>
      </c>
      <c r="N47" s="77">
        <f t="shared" si="1"/>
      </c>
      <c r="O47" s="79">
        <f t="shared" si="1"/>
      </c>
    </row>
    <row r="48" spans="1:15" s="80" customFormat="1" ht="15" customHeight="1">
      <c r="A48" s="216" t="s">
        <v>119</v>
      </c>
      <c r="B48" s="217"/>
      <c r="C48" s="81">
        <v>0.25</v>
      </c>
      <c r="D48" s="82">
        <v>0.5</v>
      </c>
      <c r="E48" s="82">
        <v>0.5</v>
      </c>
      <c r="F48" s="82">
        <v>0.75</v>
      </c>
      <c r="G48" s="82">
        <v>1</v>
      </c>
      <c r="H48" s="126"/>
      <c r="I48" s="84">
        <v>0.25</v>
      </c>
      <c r="J48" s="85">
        <v>0.5</v>
      </c>
      <c r="K48" s="82">
        <v>0.75</v>
      </c>
      <c r="L48" s="85">
        <v>1</v>
      </c>
      <c r="M48" s="86"/>
      <c r="N48" s="86"/>
      <c r="O48" s="121" t="s">
        <v>120</v>
      </c>
    </row>
    <row r="49" spans="1:15" s="80" customFormat="1" ht="15" customHeight="1" thickBot="1">
      <c r="A49" s="218" t="s">
        <v>94</v>
      </c>
      <c r="B49" s="219"/>
      <c r="C49" s="88">
        <f>IF(C47="","",(C47*C48))</f>
      </c>
      <c r="D49" s="89">
        <f aca="true" t="shared" si="2" ref="D49:L49">IF(D47="","",(D47*D48))</f>
      </c>
      <c r="E49" s="89">
        <f t="shared" si="2"/>
      </c>
      <c r="F49" s="90">
        <f t="shared" si="2"/>
      </c>
      <c r="G49" s="89">
        <f t="shared" si="2"/>
      </c>
      <c r="H49" s="89">
        <f>IF(I50=0,"",I50)</f>
      </c>
      <c r="I49" s="91">
        <f t="shared" si="2"/>
      </c>
      <c r="J49" s="92">
        <f t="shared" si="2"/>
      </c>
      <c r="K49" s="93">
        <f t="shared" si="2"/>
      </c>
      <c r="L49" s="93">
        <f t="shared" si="2"/>
      </c>
      <c r="M49" s="90">
        <f>IF(K50=0,"",K50)</f>
      </c>
      <c r="N49" s="89">
        <f>IF(L50=0,"",L50)</f>
      </c>
      <c r="O49" s="94">
        <f>IF(J50+L50=0,"",J50+L50)</f>
      </c>
    </row>
    <row r="50" spans="1:15" s="80" customFormat="1" ht="15" customHeight="1" thickBot="1">
      <c r="A50" s="233" t="s">
        <v>95</v>
      </c>
      <c r="B50" s="241"/>
      <c r="C50" s="241"/>
      <c r="D50" s="241"/>
      <c r="E50" s="241"/>
      <c r="F50" s="234"/>
      <c r="G50" s="230" t="s">
        <v>93</v>
      </c>
      <c r="H50" s="231"/>
      <c r="I50" s="232"/>
      <c r="J50" s="95">
        <f>SUM(C49:G49)</f>
        <v>0</v>
      </c>
      <c r="K50" s="96">
        <f>SUM(I49:L49)</f>
        <v>0</v>
      </c>
      <c r="L50" s="97">
        <f>IF(N47&gt;K50,K50,N47)</f>
        <v>0</v>
      </c>
      <c r="M50" s="233" t="s">
        <v>96</v>
      </c>
      <c r="N50" s="234"/>
      <c r="O50" s="98" t="e">
        <f>IF(G50="Yes",O49*6/7,"")</f>
        <v>#VALUE!</v>
      </c>
    </row>
    <row r="51" spans="1:15" s="110" customFormat="1" ht="15.75" customHeight="1">
      <c r="A51" s="43"/>
      <c r="B51" s="43"/>
      <c r="C51" s="103"/>
      <c r="D51" s="103"/>
      <c r="E51" s="103"/>
      <c r="F51" s="103"/>
      <c r="G51" s="104" t="s">
        <v>52</v>
      </c>
      <c r="H51" s="105"/>
      <c r="I51" s="105"/>
      <c r="J51" s="106"/>
      <c r="K51" s="106"/>
      <c r="L51" s="107"/>
      <c r="M51" s="108"/>
      <c r="N51" s="108"/>
      <c r="O51" s="109"/>
    </row>
    <row r="52" ht="7.5" customHeight="1">
      <c r="G52" s="104"/>
    </row>
    <row r="53" spans="1:15" ht="17.25" customHeight="1">
      <c r="A53" s="222" t="s">
        <v>72</v>
      </c>
      <c r="B53" s="222"/>
      <c r="C53" s="222"/>
      <c r="D53" s="222"/>
      <c r="E53" s="222"/>
      <c r="F53" s="222"/>
      <c r="G53" s="222"/>
      <c r="H53" s="222"/>
      <c r="I53" s="222"/>
      <c r="J53" s="222"/>
      <c r="K53" s="222"/>
      <c r="L53" s="222"/>
      <c r="M53" s="222"/>
      <c r="N53" s="222"/>
      <c r="O53" s="222"/>
    </row>
    <row r="54" spans="1:15" ht="17.25" customHeight="1">
      <c r="A54" s="222" t="s">
        <v>73</v>
      </c>
      <c r="B54" s="222"/>
      <c r="C54" s="222"/>
      <c r="D54" s="222"/>
      <c r="E54" s="222"/>
      <c r="F54" s="222"/>
      <c r="G54" s="222"/>
      <c r="H54" s="222"/>
      <c r="I54" s="222"/>
      <c r="J54" s="222"/>
      <c r="K54" s="222"/>
      <c r="L54" s="222"/>
      <c r="M54" s="222"/>
      <c r="N54" s="222"/>
      <c r="O54" s="222"/>
    </row>
    <row r="55" spans="1:15" ht="17.25" customHeight="1">
      <c r="A55" s="223" t="s">
        <v>151</v>
      </c>
      <c r="B55" s="223"/>
      <c r="C55" s="223"/>
      <c r="D55" s="223"/>
      <c r="E55" s="223"/>
      <c r="F55" s="223"/>
      <c r="G55" s="223"/>
      <c r="H55" s="223"/>
      <c r="I55" s="223"/>
      <c r="J55" s="223"/>
      <c r="K55" s="223"/>
      <c r="L55" s="223"/>
      <c r="M55" s="223"/>
      <c r="N55" s="223"/>
      <c r="O55" s="223"/>
    </row>
    <row r="56" spans="1:15" ht="17.25" customHeight="1">
      <c r="A56" s="242" t="s">
        <v>152</v>
      </c>
      <c r="B56" s="242"/>
      <c r="C56" s="242"/>
      <c r="D56" s="242"/>
      <c r="E56" s="242"/>
      <c r="F56" s="242"/>
      <c r="G56" s="242"/>
      <c r="H56" s="242"/>
      <c r="I56" s="242"/>
      <c r="J56" s="242"/>
      <c r="K56" s="242"/>
      <c r="L56" s="242"/>
      <c r="M56" s="242"/>
      <c r="N56" s="242"/>
      <c r="O56" s="242"/>
    </row>
    <row r="57" spans="1:15" ht="17.25" customHeight="1">
      <c r="A57" s="242" t="s">
        <v>69</v>
      </c>
      <c r="B57" s="242"/>
      <c r="C57" s="242"/>
      <c r="D57" s="242"/>
      <c r="E57" s="242"/>
      <c r="F57" s="242"/>
      <c r="G57" s="242"/>
      <c r="H57" s="242"/>
      <c r="I57" s="242"/>
      <c r="J57" s="242"/>
      <c r="K57" s="242"/>
      <c r="L57" s="242"/>
      <c r="M57" s="242"/>
      <c r="N57" s="242"/>
      <c r="O57" s="242"/>
    </row>
    <row r="58" spans="1:15" ht="17.25" customHeight="1">
      <c r="A58" s="223" t="s">
        <v>71</v>
      </c>
      <c r="B58" s="223"/>
      <c r="C58" s="223"/>
      <c r="D58" s="223"/>
      <c r="E58" s="223"/>
      <c r="F58" s="223"/>
      <c r="G58" s="223"/>
      <c r="H58" s="223"/>
      <c r="I58" s="223"/>
      <c r="J58" s="223"/>
      <c r="K58" s="223"/>
      <c r="L58" s="223"/>
      <c r="M58" s="223"/>
      <c r="N58" s="223"/>
      <c r="O58" s="223"/>
    </row>
    <row r="59" spans="1:15" ht="17.25" customHeight="1">
      <c r="A59" s="210" t="s">
        <v>70</v>
      </c>
      <c r="B59" s="210"/>
      <c r="C59" s="210"/>
      <c r="D59" s="210"/>
      <c r="E59" s="210"/>
      <c r="F59" s="210"/>
      <c r="G59" s="210"/>
      <c r="H59" s="210"/>
      <c r="I59" s="210"/>
      <c r="J59" s="210"/>
      <c r="K59" s="210"/>
      <c r="L59" s="210"/>
      <c r="M59" s="210"/>
      <c r="N59" s="210"/>
      <c r="O59" s="210"/>
    </row>
  </sheetData>
  <sheetProtection/>
  <mergeCells count="28">
    <mergeCell ref="D8:M8"/>
    <mergeCell ref="A10:C10"/>
    <mergeCell ref="G10:I10"/>
    <mergeCell ref="A8:C8"/>
    <mergeCell ref="M50:N50"/>
    <mergeCell ref="A49:B49"/>
    <mergeCell ref="A14:B14"/>
    <mergeCell ref="A47:B47"/>
    <mergeCell ref="G50:I50"/>
    <mergeCell ref="A48:B48"/>
    <mergeCell ref="A12:E12"/>
    <mergeCell ref="A53:O53"/>
    <mergeCell ref="A59:O59"/>
    <mergeCell ref="A55:O55"/>
    <mergeCell ref="A56:O56"/>
    <mergeCell ref="A57:O57"/>
    <mergeCell ref="A58:O58"/>
    <mergeCell ref="A54:O54"/>
    <mergeCell ref="D5:M5"/>
    <mergeCell ref="A50:F50"/>
    <mergeCell ref="A1:O1"/>
    <mergeCell ref="A2:O2"/>
    <mergeCell ref="A4:C4"/>
    <mergeCell ref="D4:M4"/>
    <mergeCell ref="A5:C5"/>
    <mergeCell ref="C14:H14"/>
    <mergeCell ref="I14:N14"/>
    <mergeCell ref="O14:O15"/>
  </mergeCells>
  <conditionalFormatting sqref="G51:G52 O51">
    <cfRule type="cellIs" priority="29" dxfId="256" operator="equal" stopIfTrue="1">
      <formula>"（土）"</formula>
    </cfRule>
    <cfRule type="cellIs" priority="30" dxfId="257" operator="equal" stopIfTrue="1">
      <formula>"（日）"</formula>
    </cfRule>
  </conditionalFormatting>
  <conditionalFormatting sqref="O46">
    <cfRule type="cellIs" priority="17" dxfId="256" operator="equal" stopIfTrue="1">
      <formula>"（土）"</formula>
    </cfRule>
    <cfRule type="cellIs" priority="18" dxfId="257" operator="equal" stopIfTrue="1">
      <formula>"（日）"</formula>
    </cfRule>
  </conditionalFormatting>
  <conditionalFormatting sqref="O36:O38 B36:G38 I36:M38">
    <cfRule type="cellIs" priority="21" dxfId="256" operator="equal" stopIfTrue="1">
      <formula>"（土）"</formula>
    </cfRule>
    <cfRule type="cellIs" priority="22" dxfId="257" operator="equal" stopIfTrue="1">
      <formula>"（日）"</formula>
    </cfRule>
  </conditionalFormatting>
  <conditionalFormatting sqref="D49:N49 G50 O48:O50 L50 J48:L48 O16:O24 B16:M20 O39:O45 B39:G45 I39:M45 C47:C49 B24 E24:J24 B21:J23 M21:M24 D48:H48 D47:O47">
    <cfRule type="cellIs" priority="27" dxfId="256" operator="equal" stopIfTrue="1">
      <formula>"（土）"</formula>
    </cfRule>
    <cfRule type="cellIs" priority="28" dxfId="257" operator="equal" stopIfTrue="1">
      <formula>"（日）"</formula>
    </cfRule>
  </conditionalFormatting>
  <conditionalFormatting sqref="O25:O30 B25:B30 I30:J30 H30:H45 E30:G30 E25:J29 M25:M30">
    <cfRule type="cellIs" priority="25" dxfId="256" operator="equal" stopIfTrue="1">
      <formula>"（土）"</formula>
    </cfRule>
    <cfRule type="cellIs" priority="26" dxfId="257" operator="equal" stopIfTrue="1">
      <formula>"（日）"</formula>
    </cfRule>
  </conditionalFormatting>
  <conditionalFormatting sqref="O31:O35 B34:G35 I31:M35 B31:B33 E31:G33">
    <cfRule type="cellIs" priority="23" dxfId="256" operator="equal" stopIfTrue="1">
      <formula>"（土）"</formula>
    </cfRule>
    <cfRule type="cellIs" priority="24" dxfId="257" operator="equal" stopIfTrue="1">
      <formula>"（日）"</formula>
    </cfRule>
  </conditionalFormatting>
  <conditionalFormatting sqref="B46:M46">
    <cfRule type="cellIs" priority="19" dxfId="256" operator="equal" stopIfTrue="1">
      <formula>"（土）"</formula>
    </cfRule>
    <cfRule type="cellIs" priority="20" dxfId="257" operator="equal" stopIfTrue="1">
      <formula>"（日）"</formula>
    </cfRule>
  </conditionalFormatting>
  <conditionalFormatting sqref="K29:K30">
    <cfRule type="cellIs" priority="1" dxfId="256" operator="equal" stopIfTrue="1">
      <formula>"（土）"</formula>
    </cfRule>
    <cfRule type="cellIs" priority="2" dxfId="257" operator="equal" stopIfTrue="1">
      <formula>"（日）"</formula>
    </cfRule>
  </conditionalFormatting>
  <conditionalFormatting sqref="C24:C31">
    <cfRule type="cellIs" priority="11" dxfId="256" operator="equal" stopIfTrue="1">
      <formula>"（土）"</formula>
    </cfRule>
    <cfRule type="cellIs" priority="12" dxfId="257" operator="equal" stopIfTrue="1">
      <formula>"（日）"</formula>
    </cfRule>
  </conditionalFormatting>
  <conditionalFormatting sqref="D24:D33">
    <cfRule type="cellIs" priority="9" dxfId="256" operator="equal" stopIfTrue="1">
      <formula>"（土）"</formula>
    </cfRule>
    <cfRule type="cellIs" priority="10" dxfId="257" operator="equal" stopIfTrue="1">
      <formula>"（日）"</formula>
    </cfRule>
  </conditionalFormatting>
  <conditionalFormatting sqref="C32:C33">
    <cfRule type="cellIs" priority="7" dxfId="256" operator="equal" stopIfTrue="1">
      <formula>"（土）"</formula>
    </cfRule>
    <cfRule type="cellIs" priority="8" dxfId="257" operator="equal" stopIfTrue="1">
      <formula>"（日）"</formula>
    </cfRule>
  </conditionalFormatting>
  <conditionalFormatting sqref="K21:K28">
    <cfRule type="cellIs" priority="5" dxfId="256" operator="equal" stopIfTrue="1">
      <formula>"（土）"</formula>
    </cfRule>
    <cfRule type="cellIs" priority="6" dxfId="257" operator="equal" stopIfTrue="1">
      <formula>"（日）"</formula>
    </cfRule>
  </conditionalFormatting>
  <conditionalFormatting sqref="L21:L30">
    <cfRule type="cellIs" priority="3" dxfId="256" operator="equal" stopIfTrue="1">
      <formula>"（土）"</formula>
    </cfRule>
    <cfRule type="cellIs" priority="4" dxfId="257" operator="equal" stopIfTrue="1">
      <formula>"（日）"</formula>
    </cfRule>
  </conditionalFormatting>
  <dataValidations count="3">
    <dataValidation type="list" showInputMessage="1" showErrorMessage="1" sqref="H51:I51 G50">
      <formula1>"Yes,No"</formula1>
    </dataValidation>
    <dataValidation type="whole" operator="greaterThanOrEqual" allowBlank="1" showErrorMessage="1" imeMode="off" sqref="C16:H45 N16:N45 J16:L45">
      <formula1>0</formula1>
    </dataValidation>
    <dataValidation allowBlank="1" showInputMessage="1" showErrorMessage="1" imeMode="halfAlpha" sqref="C46:G46 N46 I46:L46"/>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2015-08-21T00:39:33Z</cp:lastPrinted>
  <dcterms:created xsi:type="dcterms:W3CDTF">2006-06-05T04:32:18Z</dcterms:created>
  <dcterms:modified xsi:type="dcterms:W3CDTF">2018-02-08T08:32:26Z</dcterms:modified>
  <cp:category/>
  <cp:version/>
  <cp:contentType/>
  <cp:contentStatus/>
</cp:coreProperties>
</file>